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" windowWidth="9720" windowHeight="7320" tabRatio="954" activeTab="2"/>
  </bookViews>
  <sheets>
    <sheet name="Arkusz5" sheetId="1" r:id="rId1"/>
    <sheet name="Arkusz6" sheetId="2" r:id="rId2"/>
    <sheet name="Arkusz4" sheetId="3" r:id="rId3"/>
    <sheet name="Arkusz1" sheetId="4" r:id="rId4"/>
    <sheet name="Arkusz2" sheetId="5" r:id="rId5"/>
    <sheet name="Arkusz3" sheetId="6" r:id="rId6"/>
  </sheets>
  <definedNames>
    <definedName name="_xlnm.Print_Area" localSheetId="3">'Arkusz1'!$A$1:$K$56</definedName>
    <definedName name="_xlnm.Print_Area" localSheetId="2">'Arkusz4'!$B$2:$K$55</definedName>
    <definedName name="_xlnm.Print_Area" localSheetId="0">'Arkusz5'!$A$1:$O$501</definedName>
    <definedName name="_xlnm.Print_Area" localSheetId="1">'Arkusz6'!$A$1:$J$186</definedName>
  </definedNames>
  <calcPr fullCalcOnLoad="1"/>
</workbook>
</file>

<file path=xl/sharedStrings.xml><?xml version="1.0" encoding="utf-8"?>
<sst xmlns="http://schemas.openxmlformats.org/spreadsheetml/2006/main" count="1496" uniqueCount="569">
  <si>
    <t xml:space="preserve">   Wartość</t>
  </si>
  <si>
    <t xml:space="preserve">     robót</t>
  </si>
  <si>
    <t xml:space="preserve">  Opis robót</t>
  </si>
  <si>
    <t xml:space="preserve">43.  </t>
  </si>
  <si>
    <t xml:space="preserve">45. </t>
  </si>
  <si>
    <t xml:space="preserve">2. </t>
  </si>
  <si>
    <t xml:space="preserve">4. </t>
  </si>
  <si>
    <t>nach pion.</t>
  </si>
  <si>
    <t>m3</t>
  </si>
  <si>
    <t>ręcznie</t>
  </si>
  <si>
    <t>Wykop liniowy j.w.lecz wykon.</t>
  </si>
  <si>
    <t>LP</t>
  </si>
  <si>
    <t>Podstawa</t>
  </si>
  <si>
    <t>wyceny</t>
  </si>
  <si>
    <t>Opis robót</t>
  </si>
  <si>
    <t>JM</t>
  </si>
  <si>
    <t xml:space="preserve">Ilość jedn </t>
  </si>
  <si>
    <t xml:space="preserve">cena za </t>
  </si>
  <si>
    <t>jedn.</t>
  </si>
  <si>
    <t>Wartość</t>
  </si>
  <si>
    <t>robót</t>
  </si>
  <si>
    <t>I. SIEĆ  WODOCIĄGOWA</t>
  </si>
  <si>
    <t>1.Roboty ziemne</t>
  </si>
  <si>
    <t>KSNR1/</t>
  </si>
  <si>
    <t>0205/02</t>
  </si>
  <si>
    <t>0306/02</t>
  </si>
  <si>
    <t>Ręczne zasypanie wykopuj.w.</t>
  </si>
  <si>
    <t>warstwą piasku 0,3m wraz z u-</t>
  </si>
  <si>
    <t>biciemwarstw i zagęszczeniem</t>
  </si>
  <si>
    <t>0310/04</t>
  </si>
  <si>
    <t>Dowóz piasku i pospółki do</t>
  </si>
  <si>
    <t>zasypki j.w.</t>
  </si>
  <si>
    <t>Mechaniczne zasypanie wykop</t>
  </si>
  <si>
    <t>j.w. gruntem rodzimym wraz z</t>
  </si>
  <si>
    <t>ubiciem warstwami i zagęszcz.</t>
  </si>
  <si>
    <t>Zasypka j.w.lecz wykonana</t>
  </si>
  <si>
    <t>Mechaniczne plantowanie nad</t>
  </si>
  <si>
    <t>m2</t>
  </si>
  <si>
    <t>0210/02</t>
  </si>
  <si>
    <t>0214/02</t>
  </si>
  <si>
    <t>2. Roboty montażowe</t>
  </si>
  <si>
    <t>Montaż rurociągów PCWo110</t>
  </si>
  <si>
    <t>wraz z płukaniem,próbą szczelno</t>
  </si>
  <si>
    <t>ści i dezynfekcją</t>
  </si>
  <si>
    <t>mb</t>
  </si>
  <si>
    <t>Montaż węzłów hydrantowych w</t>
  </si>
  <si>
    <t xml:space="preserve">kpl. Hydrant nadziemny,kolano </t>
  </si>
  <si>
    <t>stopowe zasuwa żel.obudowa i</t>
  </si>
  <si>
    <t>skrzynka do zasuw</t>
  </si>
  <si>
    <t>kpl</t>
  </si>
  <si>
    <t>Malowanie hydrantów nadziem</t>
  </si>
  <si>
    <t>nych 2x farbą</t>
  </si>
  <si>
    <t>szt</t>
  </si>
  <si>
    <t>Montaż j.w.lecz o80</t>
  </si>
  <si>
    <t>Oznakowanie trasy wodoc.tabli</t>
  </si>
  <si>
    <t>czkami na słupkach stalowych</t>
  </si>
  <si>
    <t>szt.</t>
  </si>
  <si>
    <t>Montaż rur stal.osł.o219 x6,7w</t>
  </si>
  <si>
    <t xml:space="preserve"> got. Wykopie</t>
  </si>
  <si>
    <t>m.</t>
  </si>
  <si>
    <t>Montaż rur j.w. Lecz o 168x7,3</t>
  </si>
  <si>
    <t>Przeciąganie rur PCWo110 i</t>
  </si>
  <si>
    <t xml:space="preserve">o90 w rurach osł.j.w./ bez kosztu </t>
  </si>
  <si>
    <t>rur PCW/</t>
  </si>
  <si>
    <t>Uszczelnianie końcówek rur</t>
  </si>
  <si>
    <t>ochronnych j.w.</t>
  </si>
  <si>
    <t>blokacg oporowych</t>
  </si>
  <si>
    <t>Układanie mieszanki bet w</t>
  </si>
  <si>
    <t>Obetonowanie hydrantów i skrzy</t>
  </si>
  <si>
    <t>nek ulicznych do zasuw</t>
  </si>
  <si>
    <t>Montaż węzłów z kształtek żeliw.</t>
  </si>
  <si>
    <t>Montaż węzłów j.w lecz o 80/80</t>
  </si>
  <si>
    <t>RAZEM</t>
  </si>
  <si>
    <t>x</t>
  </si>
  <si>
    <t>KSNR4/</t>
  </si>
  <si>
    <t>1208/03</t>
  </si>
  <si>
    <t>KSNR2/</t>
  </si>
  <si>
    <t>1303/01</t>
  </si>
  <si>
    <t>KNR2-19</t>
  </si>
  <si>
    <t>0134/02</t>
  </si>
  <si>
    <t>KNR2-18</t>
  </si>
  <si>
    <t>0412/01</t>
  </si>
  <si>
    <t>0121/01</t>
  </si>
  <si>
    <t>1408/01</t>
  </si>
  <si>
    <t>KSNR8/</t>
  </si>
  <si>
    <t>110/02</t>
  </si>
  <si>
    <t>0110/01</t>
  </si>
  <si>
    <t xml:space="preserve">    </t>
  </si>
  <si>
    <t xml:space="preserve">    drogą asfaltową-przewiert</t>
  </si>
  <si>
    <t xml:space="preserve">     1- szt.</t>
  </si>
  <si>
    <t>KSNR1</t>
  </si>
  <si>
    <t>0207/02</t>
  </si>
  <si>
    <t>Wykop jamisty wykonany kop.</t>
  </si>
  <si>
    <t>podsięb.na odkł.o poj.łyzki0,25</t>
  </si>
  <si>
    <t>głębokość do 3,0mgr.kat.III</t>
  </si>
  <si>
    <t>Wykonanie ściany oporowej dla</t>
  </si>
  <si>
    <t>nacisku 50 t</t>
  </si>
  <si>
    <t>KNR 2-18</t>
  </si>
  <si>
    <t>Wykonanie przewiertu poziome</t>
  </si>
  <si>
    <t>go rurami stalow.o 114 x 6,4</t>
  </si>
  <si>
    <t>II.PRZYŁĄCZA WODOCIĄGOWE</t>
  </si>
  <si>
    <t>1. Roboty ziemne</t>
  </si>
  <si>
    <t>Wykopy liniowe o ścianach pion</t>
  </si>
  <si>
    <t>wykonany na odkł.koparką pod-</t>
  </si>
  <si>
    <t>siębierną w gr.kat.III na gł.1,7m</t>
  </si>
  <si>
    <t>Wykop liniowy j.w.lecz wykonany</t>
  </si>
  <si>
    <t>Mechaniczne zasypanie wykopu</t>
  </si>
  <si>
    <t>j.w. Z ubiciem i zagęszczeniem</t>
  </si>
  <si>
    <t>warstw</t>
  </si>
  <si>
    <t>Ręczne zasypanie wykopów j.w</t>
  </si>
  <si>
    <t>Mechaniczne plantowanie nadm.</t>
  </si>
  <si>
    <t>ziemi z wykopów</t>
  </si>
  <si>
    <t>Odeskowanie ścian wykopu</t>
  </si>
  <si>
    <t xml:space="preserve">pionowego wraz z póżniejszą </t>
  </si>
  <si>
    <t>rozbiórką</t>
  </si>
  <si>
    <t>0214/01</t>
  </si>
  <si>
    <t>2.Roboty montażowe na zewnątrz</t>
  </si>
  <si>
    <t xml:space="preserve">   budynku</t>
  </si>
  <si>
    <t>KSNR4</t>
  </si>
  <si>
    <t>szczelności,płukaniem i dezynf.</t>
  </si>
  <si>
    <t xml:space="preserve">Montaż rur PEo40 wraz z próbą  </t>
  </si>
  <si>
    <t>Montaż opasek wodociągowych</t>
  </si>
  <si>
    <t>Typu IBMER o90/32</t>
  </si>
  <si>
    <t>0902/01</t>
  </si>
  <si>
    <t>Montaż opasek j.w. O 110/32</t>
  </si>
  <si>
    <t>0902/02</t>
  </si>
  <si>
    <t>Montaż tabliczek informacyjnych</t>
  </si>
  <si>
    <t>0314/02</t>
  </si>
  <si>
    <t xml:space="preserve">Montaż rur stal.osł.o114x 6,4 </t>
  </si>
  <si>
    <t>w gotowym wykopie</t>
  </si>
  <si>
    <t>1003/05</t>
  </si>
  <si>
    <t>1003/04</t>
  </si>
  <si>
    <t xml:space="preserve">Przeciąganie rur PE o 40 w </t>
  </si>
  <si>
    <t>rurach osł.j.w./bez kosztu rurPE</t>
  </si>
  <si>
    <t>3.Roboty wewnątrz budynku</t>
  </si>
  <si>
    <t xml:space="preserve">Montaż rur  stalowych oco32 </t>
  </si>
  <si>
    <t>montowanych na ść.bud.w hydr</t>
  </si>
  <si>
    <t>0101/043</t>
  </si>
  <si>
    <t>Montaż rur j.w.o20 na ść w bud.</t>
  </si>
  <si>
    <t>mieszkalnym</t>
  </si>
  <si>
    <t>01101/02</t>
  </si>
  <si>
    <t>Montaż wodomierza Isw o20</t>
  </si>
  <si>
    <t>Rozkucie posadzki betonowej</t>
  </si>
  <si>
    <t>0112/01</t>
  </si>
  <si>
    <t>0217/01</t>
  </si>
  <si>
    <t>KSNR8</t>
  </si>
  <si>
    <t>Montaż zaworów czerpalnych</t>
  </si>
  <si>
    <t>0118/011</t>
  </si>
  <si>
    <t>analogia</t>
  </si>
  <si>
    <t>o15</t>
  </si>
  <si>
    <t>Przeciaganie rurociągów PEo40</t>
  </si>
  <si>
    <t>przez rury st.osłonowe j.w.</t>
  </si>
  <si>
    <t>/bez kosztu rur PE/</t>
  </si>
  <si>
    <t>Mechaniczne zasypanie komór</t>
  </si>
  <si>
    <t xml:space="preserve">montażowych wraz z ubiciem i </t>
  </si>
  <si>
    <t>zagęszczeniem</t>
  </si>
  <si>
    <t xml:space="preserve">Wykonanie rurki kontrolnej na </t>
  </si>
  <si>
    <t>końcu rury osł.z obudową i</t>
  </si>
  <si>
    <t>skrzynką do zasuw</t>
  </si>
  <si>
    <t>Uszczelnienie końcówek rur</t>
  </si>
  <si>
    <t>osłonowych</t>
  </si>
  <si>
    <t>0109/01</t>
  </si>
  <si>
    <t>0408/02</t>
  </si>
  <si>
    <t xml:space="preserve">x  </t>
  </si>
  <si>
    <t>4. Wykonanie przejścia pod</t>
  </si>
  <si>
    <t xml:space="preserve">5.Wykonanie studzienki </t>
  </si>
  <si>
    <r>
      <t xml:space="preserve">   </t>
    </r>
    <r>
      <rPr>
        <b/>
        <u val="single"/>
        <sz val="10"/>
        <rFont val="Arial CE"/>
        <family val="2"/>
      </rPr>
      <t>wodomierzowej- szt.1</t>
    </r>
  </si>
  <si>
    <t>Pełne odeskowanie ść. Wykopu</t>
  </si>
  <si>
    <t>j.w.wraz z póżniejszą rozbiórką</t>
  </si>
  <si>
    <t>Wykonanie studzienki wodomie</t>
  </si>
  <si>
    <t>rzowej w gotowym wykopie z krę</t>
  </si>
  <si>
    <t>gów betonowych o 1200</t>
  </si>
  <si>
    <t>KNR2-20</t>
  </si>
  <si>
    <t>Obsadzenie tulei w ścianie bet.</t>
  </si>
  <si>
    <t xml:space="preserve">gr.20cm do przeprowadzenia </t>
  </si>
  <si>
    <t>rur PE</t>
  </si>
  <si>
    <t xml:space="preserve">Montaż wodomierza Isw o20 z </t>
  </si>
  <si>
    <t>dwoma podejściami</t>
  </si>
  <si>
    <t>Ręczne zasypanie wykopuj.w</t>
  </si>
  <si>
    <t>pozostałej z wykopów</t>
  </si>
  <si>
    <t xml:space="preserve">Montaż zaworów czerpalnych ze </t>
  </si>
  <si>
    <t>0316/01</t>
  </si>
  <si>
    <t>0113/05</t>
  </si>
  <si>
    <t>0313/02</t>
  </si>
  <si>
    <t xml:space="preserve">Rozplantowanie nadmiaru ziemi </t>
  </si>
  <si>
    <t xml:space="preserve">x </t>
  </si>
  <si>
    <t>0203/01</t>
  </si>
  <si>
    <t>miaru ziemi z wyk.gr kat.III-IV</t>
  </si>
  <si>
    <t>1202/034</t>
  </si>
  <si>
    <t xml:space="preserve">Montaż zasuwy o100 żel.koł.wod </t>
  </si>
  <si>
    <t>z obudową ukł.w gotow.wykop</t>
  </si>
  <si>
    <t>1202/024</t>
  </si>
  <si>
    <t>1106/01</t>
  </si>
  <si>
    <t>0112/0120</t>
  </si>
  <si>
    <t>KSNR10</t>
  </si>
  <si>
    <t>1202-03</t>
  </si>
  <si>
    <t>złączką do węża o 20</t>
  </si>
  <si>
    <t>0118/016</t>
  </si>
  <si>
    <t>wykonanych koparką podsięb.o</t>
  </si>
  <si>
    <t xml:space="preserve">poj.łyżkiw0,25 gr.kat.III na gł1,8m </t>
  </si>
  <si>
    <t>wodoc.- trójnik o 100/80-10szt</t>
  </si>
  <si>
    <t xml:space="preserve">         100/100-1szt</t>
  </si>
  <si>
    <t>na sł.stal.</t>
  </si>
  <si>
    <t>OGÓŁEM</t>
  </si>
  <si>
    <t>0201/04</t>
  </si>
  <si>
    <t>Wykop pionowy wykonany kop.</t>
  </si>
  <si>
    <t>podsięb.o poj.łyżki 0,25 z tr.urobku</t>
  </si>
  <si>
    <t xml:space="preserve">sam.do5t na odl.1km gr.kat.III </t>
  </si>
  <si>
    <t>0301/02</t>
  </si>
  <si>
    <t>Pełne umocnienienie wykop.</t>
  </si>
  <si>
    <t>wraz z póżniejszą rozbiórką</t>
  </si>
  <si>
    <t>1107/03</t>
  </si>
  <si>
    <t>r PEo110</t>
  </si>
  <si>
    <t>zgrzewanych</t>
  </si>
  <si>
    <t>czołowo wraz z płukaniem</t>
  </si>
  <si>
    <t xml:space="preserve">próbą szczelności i </t>
  </si>
  <si>
    <t>dezynfekcją</t>
  </si>
  <si>
    <t>Montaż j.w.leczo110</t>
  </si>
  <si>
    <t>1107/04</t>
  </si>
  <si>
    <t>kalk.szcz</t>
  </si>
  <si>
    <t>Montaż hydrantów podziemnycho80</t>
  </si>
  <si>
    <t xml:space="preserve">w kpl.zasuwa żel.o80nr4000HAWLE  </t>
  </si>
  <si>
    <t>z obudową i skrzynką do zasuw</t>
  </si>
  <si>
    <t>oraz trzpieniem Nr95001,5-1,8</t>
  </si>
  <si>
    <t xml:space="preserve">Podsypka oraz ręczne zasypanie </t>
  </si>
  <si>
    <t>wraz z ubiciem i zagęszczeniem                     m3</t>
  </si>
  <si>
    <t xml:space="preserve">I-szej warstwy 0,3m piaskiem  </t>
  </si>
  <si>
    <t xml:space="preserve">          </t>
  </si>
  <si>
    <t>Przedmiar robót</t>
  </si>
  <si>
    <t>Sieć wodociągowa w m.. Drobin W41-W120 i ul..Nowy Rynek</t>
  </si>
  <si>
    <t xml:space="preserve">Podstawa </t>
  </si>
  <si>
    <t>Jednostka</t>
  </si>
  <si>
    <t>Ilość</t>
  </si>
  <si>
    <t>1.</t>
  </si>
  <si>
    <t>Roboty ziemne wyk. Kop.podsi</t>
  </si>
  <si>
    <t>0201/0401</t>
  </si>
  <si>
    <t>poj.łyżki0,25m3z tr.urobku sam.</t>
  </si>
  <si>
    <t>na odl.do1kmgr.kat.III-IV</t>
  </si>
  <si>
    <t>2.</t>
  </si>
  <si>
    <t>Wykop j.w.lecz wyk.ręcznie</t>
  </si>
  <si>
    <t>0301/0200</t>
  </si>
  <si>
    <t xml:space="preserve">         m3</t>
  </si>
  <si>
    <t>Wykonanie 10cm podsypki</t>
  </si>
  <si>
    <t>oraz zasypanieI-szej warstwy</t>
  </si>
  <si>
    <t>30cm- ręcznie-piaskiem lub</t>
  </si>
  <si>
    <t>pospółką</t>
  </si>
  <si>
    <t>3.</t>
  </si>
  <si>
    <t>4.</t>
  </si>
  <si>
    <t>Dowóż piasku lub pospółki</t>
  </si>
  <si>
    <t>0203/0100</t>
  </si>
  <si>
    <t>do zasypki j.w.</t>
  </si>
  <si>
    <t>0310-0400</t>
  </si>
  <si>
    <t>5.</t>
  </si>
  <si>
    <t>Mechaniczne zasypanie wykopów</t>
  </si>
  <si>
    <t>0210/0200</t>
  </si>
  <si>
    <t>j.w gruntem rodzimym z ubiciem</t>
  </si>
  <si>
    <t>warstwami i zagęszczeniem</t>
  </si>
  <si>
    <t>6.</t>
  </si>
  <si>
    <t>0310/0300</t>
  </si>
  <si>
    <t>j.w.lecz ręcznie</t>
  </si>
  <si>
    <t>7.</t>
  </si>
  <si>
    <t>Pełne umocnienie wykopów wraz</t>
  </si>
  <si>
    <t>0316/0100</t>
  </si>
  <si>
    <t>z póżniejszą rozbiórką</t>
  </si>
  <si>
    <t xml:space="preserve">         m2</t>
  </si>
  <si>
    <t>8.</t>
  </si>
  <si>
    <t>KSNR6/</t>
  </si>
  <si>
    <t>Ręczne rozebranie bodbudowy</t>
  </si>
  <si>
    <t>0801/0510</t>
  </si>
  <si>
    <t>z betonu o gr.20cm</t>
  </si>
  <si>
    <t>9.</t>
  </si>
  <si>
    <t>Ręczne rozebranie nawierzchni</t>
  </si>
  <si>
    <t>0802/0300</t>
  </si>
  <si>
    <t>bitumicznej gr.4cm</t>
  </si>
  <si>
    <t>10.</t>
  </si>
  <si>
    <t>0806/0200</t>
  </si>
  <si>
    <t>Rozebranie krawęzników beto.</t>
  </si>
  <si>
    <t xml:space="preserve">         m.</t>
  </si>
  <si>
    <t>11.</t>
  </si>
  <si>
    <t>Wykonanie warstwy odsaczaj.</t>
  </si>
  <si>
    <t>ręcznie z piasku 10cm zagęszcz.</t>
  </si>
  <si>
    <t>0104/0100</t>
  </si>
  <si>
    <t>przy użyciu walca wibracyjnego</t>
  </si>
  <si>
    <t>12.</t>
  </si>
  <si>
    <t>Wykonanie podbudowy z miesz.</t>
  </si>
  <si>
    <t>0109/0303</t>
  </si>
  <si>
    <t>beton gr.20cm</t>
  </si>
  <si>
    <t xml:space="preserve">          m2</t>
  </si>
  <si>
    <t>13.</t>
  </si>
  <si>
    <t>Wykonanie nawierzchni mineral.</t>
  </si>
  <si>
    <t>0308/0102</t>
  </si>
  <si>
    <t>asfalt.gr.warstw.wiążącej4cm.</t>
  </si>
  <si>
    <t>transp.miesz.sam.na odl.5km</t>
  </si>
  <si>
    <t>14.</t>
  </si>
  <si>
    <t xml:space="preserve">Wykonanie krawężnika bet.na </t>
  </si>
  <si>
    <t>0401/0400</t>
  </si>
  <si>
    <t>podsypce cement.piask.</t>
  </si>
  <si>
    <t xml:space="preserve">           m</t>
  </si>
  <si>
    <t>15.</t>
  </si>
  <si>
    <t>Roboty montażowe</t>
  </si>
  <si>
    <t>Montaż rur PEo110 zgrzew.</t>
  </si>
  <si>
    <t>1007/0300</t>
  </si>
  <si>
    <t>próbą szczel.i dezynfekcji</t>
  </si>
  <si>
    <t xml:space="preserve">          m.</t>
  </si>
  <si>
    <t>16.</t>
  </si>
  <si>
    <t>Montaż rur j.w.leczo 160</t>
  </si>
  <si>
    <t>1007/0400</t>
  </si>
  <si>
    <t xml:space="preserve">           m.</t>
  </si>
  <si>
    <t xml:space="preserve">17. </t>
  </si>
  <si>
    <t>kalk.ind.</t>
  </si>
  <si>
    <t xml:space="preserve">Montaż hydrant.podzie.o80 w </t>
  </si>
  <si>
    <t>kpl.z zasuwą żel.o80 nr400,</t>
  </si>
  <si>
    <t xml:space="preserve">obudowąi skrzynką do zasuw oraz </t>
  </si>
  <si>
    <t>trzpieniem do zasuw nr9500</t>
  </si>
  <si>
    <t>R 1,5-1,8m typu HAWLE</t>
  </si>
  <si>
    <t xml:space="preserve">         szt.</t>
  </si>
  <si>
    <t>18.</t>
  </si>
  <si>
    <t xml:space="preserve">nr4000o150z obud.i skrzynką </t>
  </si>
  <si>
    <t>do zasuw</t>
  </si>
  <si>
    <t>oraz trzpieniem nr9500</t>
  </si>
  <si>
    <t>R 1,5-1,8m</t>
  </si>
  <si>
    <t>19.</t>
  </si>
  <si>
    <t>Montaż j.w.lecz o 100</t>
  </si>
  <si>
    <t>Montaż zasuwy żel.typu HAWLE</t>
  </si>
  <si>
    <t>20.</t>
  </si>
  <si>
    <t>typu HAWLEo150/150 nr8510</t>
  </si>
  <si>
    <t>kalk.indyw.</t>
  </si>
  <si>
    <t>j.w. Leczo100/80</t>
  </si>
  <si>
    <t xml:space="preserve">        szt.</t>
  </si>
  <si>
    <t>21.</t>
  </si>
  <si>
    <t>22.</t>
  </si>
  <si>
    <t>typu HAWLEo150/100 nr 8550</t>
  </si>
  <si>
    <t>23.</t>
  </si>
  <si>
    <t>Montaż trójnika żel. Kołnierz.</t>
  </si>
  <si>
    <t>Montaż kształtki red.żel.koł.</t>
  </si>
  <si>
    <t>Montaż kołnierza żeliwnego</t>
  </si>
  <si>
    <t>Nr0400 na rury PEo150</t>
  </si>
  <si>
    <t>24.</t>
  </si>
  <si>
    <t>j.w.leczo100</t>
  </si>
  <si>
    <t>25.</t>
  </si>
  <si>
    <t>montaż sprzęgła łączącego rurę</t>
  </si>
  <si>
    <t>PE z azbesto-cement.typu</t>
  </si>
  <si>
    <t>UR7974o100</t>
  </si>
  <si>
    <t>26.</t>
  </si>
  <si>
    <t>KSNR08/</t>
  </si>
  <si>
    <t>Demontaż rur azbesto-cem.o80</t>
  </si>
  <si>
    <t>0107/0100</t>
  </si>
  <si>
    <t xml:space="preserve">          m</t>
  </si>
  <si>
    <t>27.</t>
  </si>
  <si>
    <t>Montaż opaski dociskowej t.HAWLE</t>
  </si>
  <si>
    <t>Nr5250o110/2"w kpl. z zasuwą Nr2681</t>
  </si>
  <si>
    <t>trzpieniem,skrz.do zasuw,obudową</t>
  </si>
  <si>
    <t>ustalić powykonawczo</t>
  </si>
  <si>
    <t>j.w. Lecz 150/2"</t>
  </si>
  <si>
    <t>28.</t>
  </si>
  <si>
    <t>0202/0400</t>
  </si>
  <si>
    <t>Wykop pionowy wyk.ręcznie</t>
  </si>
  <si>
    <t>0310-0300</t>
  </si>
  <si>
    <t>0310/0400</t>
  </si>
  <si>
    <t xml:space="preserve">Roboty ziemne </t>
  </si>
  <si>
    <t>Razem</t>
  </si>
  <si>
    <t>KOSZTORYS  INWESTORSKI</t>
  </si>
  <si>
    <t xml:space="preserve">ZADANIE </t>
  </si>
  <si>
    <t>:</t>
  </si>
  <si>
    <t>Urząd Miasta i Gminy w Drobinie</t>
  </si>
  <si>
    <t>Cena za</t>
  </si>
  <si>
    <t>jednostkę</t>
  </si>
  <si>
    <t>Robót</t>
  </si>
  <si>
    <t xml:space="preserve">                     Roboty montażowe</t>
  </si>
  <si>
    <t xml:space="preserve">   </t>
  </si>
  <si>
    <t>Charakterystyka Inwestycji</t>
  </si>
  <si>
    <t xml:space="preserve">Sieć wodociagowa do wykonania z rur ciśnieniowych PEo160i 110mm </t>
  </si>
  <si>
    <t>przeznaczonych do pracy przy ciśnieniu max.10atn. Rury należy łączyć</t>
  </si>
  <si>
    <t>za pomocą doczołowego zgrzewania . Na sieci wodociągowej zamontować</t>
  </si>
  <si>
    <t>żeliwne zasuwy wodociagowe o100 firmy "HAWLE" oraz hydranty p..poż.</t>
  </si>
  <si>
    <t>podziemne o80mm.</t>
  </si>
  <si>
    <t>opaski dociskowej w komplecie z zaworem odcinającym typu"HAWLE"i</t>
  </si>
  <si>
    <t>i skrzynką uliczną</t>
  </si>
  <si>
    <t>Istniejące przyłącza wodociągowe połączyć z siecią wodociągową za pomocą</t>
  </si>
  <si>
    <t xml:space="preserve">Wykopy o ścianach pionowych z odeskowaniem </t>
  </si>
  <si>
    <t>Całość robót należy wykonać zgodnie z dokumentacją techniczną i :</t>
  </si>
  <si>
    <t>"Warunkami technicznymi wykonania i odbioru robót budowlano - montażowych</t>
  </si>
  <si>
    <t>cz.IIRoboty Instalacji Sanitarnych i Przemysłowych".</t>
  </si>
  <si>
    <t>INWESTOR:</t>
  </si>
  <si>
    <t>Opracował: tech.E.Szymanska</t>
  </si>
  <si>
    <t xml:space="preserve">Wykop liniowy pionowy </t>
  </si>
  <si>
    <t>0307/03</t>
  </si>
  <si>
    <t xml:space="preserve">Wykonanie podłoża  z piasku      </t>
  </si>
  <si>
    <t xml:space="preserve">          m3</t>
  </si>
  <si>
    <t>1201/01</t>
  </si>
  <si>
    <t>gr.10cm z biciem warstw</t>
  </si>
  <si>
    <t>Pełne umocnienie scian wyk.</t>
  </si>
  <si>
    <t>wraz z póżń.rozbiórką bal,dr.</t>
  </si>
  <si>
    <t xml:space="preserve">KSNR6 </t>
  </si>
  <si>
    <t>Rozebranie nawierzchni z płyt bet        m2</t>
  </si>
  <si>
    <t>0805/02</t>
  </si>
  <si>
    <t>KSNR6</t>
  </si>
  <si>
    <t>Ułożenie nawierzchni z płyt dr.</t>
  </si>
  <si>
    <t>0307/06</t>
  </si>
  <si>
    <t>Ułożenie warstwy odsączajacej</t>
  </si>
  <si>
    <t>0104/01</t>
  </si>
  <si>
    <t>gr.10cm</t>
  </si>
  <si>
    <t>2.Robotry montażowe</t>
  </si>
  <si>
    <t>Montaż rurociągów PEo110</t>
  </si>
  <si>
    <t>zgrzewanych doczołowo</t>
  </si>
  <si>
    <t>1003/07</t>
  </si>
  <si>
    <t>Montaż rur stal.osł.o324 x6,7w</t>
  </si>
  <si>
    <t xml:space="preserve">         mb</t>
  </si>
  <si>
    <t xml:space="preserve">          kpl</t>
  </si>
  <si>
    <t xml:space="preserve">         szt</t>
  </si>
  <si>
    <t xml:space="preserve">          szt</t>
  </si>
  <si>
    <t xml:space="preserve"> w rurach osł.j.w./ bez kosztu </t>
  </si>
  <si>
    <t xml:space="preserve">Przeciąganie rur PEo110 </t>
  </si>
  <si>
    <t>rur PE/</t>
  </si>
  <si>
    <t>wodoc.- trójnik o 100/1000-</t>
  </si>
  <si>
    <t xml:space="preserve">      </t>
  </si>
  <si>
    <t>Izolacja rury PE pianka poliureta</t>
  </si>
  <si>
    <t>nową gr.10cm</t>
  </si>
  <si>
    <t xml:space="preserve">Montaż rur PEo50 wraz z próbą  </t>
  </si>
  <si>
    <t>1007/01</t>
  </si>
  <si>
    <t>Typu IBMER o110/40</t>
  </si>
  <si>
    <t xml:space="preserve">Montaż rur  stalowych oco50 </t>
  </si>
  <si>
    <t>0102/06</t>
  </si>
  <si>
    <t>montowanych na ść.bud.niemiesz.</t>
  </si>
  <si>
    <t>Montaż wodomierza WS2,5 o20</t>
  </si>
  <si>
    <t>0107/06</t>
  </si>
  <si>
    <t>Montaż zaworów przelotowych</t>
  </si>
  <si>
    <t>o50</t>
  </si>
  <si>
    <t>4. Wykonanie przejścia przez</t>
  </si>
  <si>
    <t xml:space="preserve">    wał - przewiertem - szt</t>
  </si>
  <si>
    <t xml:space="preserve">          mb</t>
  </si>
  <si>
    <t>1301/01</t>
  </si>
  <si>
    <t xml:space="preserve"> zasypanieI-szej warstwy</t>
  </si>
  <si>
    <t xml:space="preserve">        m</t>
  </si>
  <si>
    <t>Rozebranie bodbudowy</t>
  </si>
  <si>
    <t>z betonu o gr.20cm                            m2</t>
  </si>
  <si>
    <t>/W20-21 iW29-18/</t>
  </si>
  <si>
    <t>Rozebranie nawierzchni</t>
  </si>
  <si>
    <t>0801/0610</t>
  </si>
  <si>
    <t>0802/0430</t>
  </si>
  <si>
    <t>Wymiana sici wodociągowej w m. Drobin W4-W29,W29-37,</t>
  </si>
  <si>
    <t xml:space="preserve">                             W37-38,W37-118,W37-118,W41-91,W4-134</t>
  </si>
  <si>
    <t>0310/03</t>
  </si>
  <si>
    <t>Zasypanie I-szej warstwy</t>
  </si>
  <si>
    <t>Montaż j.w.lecz o   80</t>
  </si>
  <si>
    <t xml:space="preserve">20. </t>
  </si>
  <si>
    <t>j.w. Lecz 150/100</t>
  </si>
  <si>
    <t>j.w. Lecz 150/80</t>
  </si>
  <si>
    <t>j.w. Lecz 100/80</t>
  </si>
  <si>
    <t>j.w. Lecz 100/100</t>
  </si>
  <si>
    <t>29.</t>
  </si>
  <si>
    <t>30.</t>
  </si>
  <si>
    <t>j.w.lecz o90</t>
  </si>
  <si>
    <t>31.</t>
  </si>
  <si>
    <t>33.</t>
  </si>
  <si>
    <t>34.</t>
  </si>
  <si>
    <t>35.</t>
  </si>
  <si>
    <t>36.</t>
  </si>
  <si>
    <t>37.</t>
  </si>
  <si>
    <t>Pompowanie wody z wykopów ustalić powykonawczo</t>
  </si>
  <si>
    <t>Montaż rur stal.osł.o273 x6,7w</t>
  </si>
  <si>
    <t>38.</t>
  </si>
  <si>
    <t>39.</t>
  </si>
  <si>
    <t>1003/06</t>
  </si>
  <si>
    <t xml:space="preserve">o110 w rurach osł.j.w./ bez kosztu </t>
  </si>
  <si>
    <t>Przeciąganie rur PE o160 i</t>
  </si>
  <si>
    <t xml:space="preserve">Układanie mieszanki beton.w </t>
  </si>
  <si>
    <t>blokach oporowych</t>
  </si>
  <si>
    <t xml:space="preserve">        m3</t>
  </si>
  <si>
    <t xml:space="preserve">obetonowanie hydrantów i </t>
  </si>
  <si>
    <t>skrzynek do zasuw</t>
  </si>
  <si>
    <t>Wykop j.w. pionowy wyk.ręcznie</t>
  </si>
  <si>
    <t>Wykop liniowy pion.wykonany</t>
  </si>
  <si>
    <t>kop.pods.o poj.łyżki 0,25m3</t>
  </si>
  <si>
    <t>W4-134,W4-29</t>
  </si>
  <si>
    <t>0307/04</t>
  </si>
  <si>
    <t>W29-34,W37-38,W37-118,W41-89</t>
  </si>
  <si>
    <t>Wykop j.w. wyk.ręcznie</t>
  </si>
  <si>
    <t>pod rury z piasku lub pospółki</t>
  </si>
  <si>
    <t>i gł.11,8m w gr.kat.III-Ivna odkład</t>
  </si>
  <si>
    <t xml:space="preserve">   4- szt.</t>
  </si>
  <si>
    <t>go rurami stalow.o 273 x 6,4</t>
  </si>
  <si>
    <t>Przeciaganie rurociągów PEo160</t>
  </si>
  <si>
    <t>j.w. Leczo219</t>
  </si>
  <si>
    <t>j.w. Lecz o 168</t>
  </si>
  <si>
    <t xml:space="preserve">                             W66-82,W58-85,W84-87-88,W29-105,W57-143,W97-108,W93-109,W37-119</t>
  </si>
  <si>
    <t>Wymiana sici wodociągowej w m. Drobin W41-57,W41-54-57-71,W51-63,W71-59,W104-126</t>
  </si>
  <si>
    <t xml:space="preserve">30cm-ręcznie-piaskiem </t>
  </si>
  <si>
    <t>Dowózgr.do zasypki</t>
  </si>
  <si>
    <t>j.w.piaskiem-w ulicach</t>
  </si>
  <si>
    <t xml:space="preserve">                            Płock - lipiec - 2000r</t>
  </si>
  <si>
    <t xml:space="preserve">                         PRZEDMIAR  ROBÓT</t>
  </si>
  <si>
    <t>kosztorys Inwestorski</t>
  </si>
  <si>
    <t xml:space="preserve"> W41-57,W41-54-57-71,W51-63,W71-59,W104-126</t>
  </si>
  <si>
    <t>Wymiana sici wodociągowej w m. Drobin</t>
  </si>
  <si>
    <t>W97-108,W93-109,W37-119</t>
  </si>
  <si>
    <t>W66-82,W58-85,W84-87-88,W29-105,W57-143,</t>
  </si>
  <si>
    <t xml:space="preserve">Przedmiotem inwestycji jest </t>
  </si>
  <si>
    <t>Długość wymienianej sieci wodociagowej wynosi : L= 3974m</t>
  </si>
  <si>
    <t>Sieć wodociągowa z przyłączami w miejscowośc</t>
  </si>
  <si>
    <t>Charakterystyka obiektu :</t>
  </si>
  <si>
    <t>Płock - marzec - 2001</t>
  </si>
  <si>
    <t>z dnia 26.09.2000r</t>
  </si>
  <si>
    <t xml:space="preserve">Podstawa wyceny : C.J.R.B - Zał.Nr 2 do Rozporządzenia MRRiB  </t>
  </si>
  <si>
    <t>Bielany i Kraszewo Czubaki, gm.Raciąż</t>
  </si>
  <si>
    <t>Data sporządzenia : 13.06.2001r</t>
  </si>
  <si>
    <t xml:space="preserve">Sporządzający : E. Szymańska - </t>
  </si>
  <si>
    <t xml:space="preserve">Sieć wodociągowa z rur PCW o110 -          3873mb </t>
  </si>
  <si>
    <t xml:space="preserve">                                               PE   o110-               44mb</t>
  </si>
  <si>
    <t>Przyłącza wodociągowe z rur PE o40,50     1221 mb/30szt</t>
  </si>
  <si>
    <t>WARTOŚĆ  ZADANIA :  476808,89</t>
  </si>
  <si>
    <t>VAT7%                                33376,62</t>
  </si>
  <si>
    <t xml:space="preserve">Słownie : pięćset dziesięć tysięcy sto osiemdziesiąt pięć złotych </t>
  </si>
  <si>
    <t xml:space="preserve"> 51/100</t>
  </si>
  <si>
    <t>Razem                              510185,51</t>
  </si>
  <si>
    <t>17.</t>
  </si>
  <si>
    <t>32.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</si>
  <si>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</si>
  <si>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</si>
  <si>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</si>
  <si>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</si>
  <si>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</si>
  <si>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</si>
  <si>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</si>
  <si>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</si>
  <si>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</si>
  <si>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</si>
  <si>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</si>
  <si>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</si>
  <si>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</si>
  <si>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</si>
  <si>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</si>
  <si>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</si>
  <si>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KOSZTORYS OFERTOWY - Bieżąca eksploatacja</t>
  </si>
  <si>
    <t>Składowiska odpadów w m. Grabowiec , gm. Słubice</t>
  </si>
  <si>
    <t>pow.płocki, woj.. Mazowieckie</t>
  </si>
  <si>
    <t>KNNR 1</t>
  </si>
  <si>
    <t>0201-0100</t>
  </si>
  <si>
    <t>Roboty ziemne wykonywane koparka</t>
  </si>
  <si>
    <t>mi podsięb.o poj.łyżki 0,15m3,  w gr.</t>
  </si>
  <si>
    <t xml:space="preserve">kat.I-III, z transportem urobku na odl. </t>
  </si>
  <si>
    <t>do 1km(pozyskanie piasku) - materiał</t>
  </si>
  <si>
    <t>inwestora</t>
  </si>
  <si>
    <t>0215-0100</t>
  </si>
  <si>
    <t>Przemieszczanie spycharkami mas</t>
  </si>
  <si>
    <t xml:space="preserve">ziemnych uprzednio odspojonych na </t>
  </si>
  <si>
    <t>odl. Do 10 m (luźne śmieci)</t>
  </si>
  <si>
    <t>0504-0100</t>
  </si>
  <si>
    <t>Przesypywanie piaskiem gr. do 10cm</t>
  </si>
  <si>
    <t>dziennej warstwy odpadów</t>
  </si>
  <si>
    <t>KNR 2-01</t>
  </si>
  <si>
    <t>0236-0300</t>
  </si>
  <si>
    <t>Zagęszczanie rozłożonych na składo</t>
  </si>
  <si>
    <t>wisku odpadów, warstwami gr. 25cm</t>
  </si>
  <si>
    <t>Przemieszczanie gruntu kat.I-III,</t>
  </si>
  <si>
    <t>uprzednio odspojonego(piasek)na</t>
  </si>
  <si>
    <t>odl. do 10</t>
  </si>
  <si>
    <t>m spycharkami gąsienic.</t>
  </si>
  <si>
    <t>110 KW,na ułożonych śmieciach-</t>
  </si>
  <si>
    <t>przykrycie ugniecionych odpadów warstwą piasku gr. 30 cm</t>
  </si>
  <si>
    <t>odpadów,</t>
  </si>
  <si>
    <t>warstwą piasku gr. 30 cm</t>
  </si>
  <si>
    <t>ułożonego na uprzednio zagęszczo</t>
  </si>
  <si>
    <t>nych odpadach</t>
  </si>
  <si>
    <t>VAT 7 %</t>
  </si>
  <si>
    <t>Zał. nr 5 do SIWZ</t>
  </si>
  <si>
    <t>Zagęszczanie piasku - warstwa 30cm</t>
  </si>
  <si>
    <t>2.775</t>
  </si>
  <si>
    <t>30.000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</si>
</sst>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</numFmts>
  <fonts count="1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2"/>
  <sheetViews>
    <sheetView view="pageBreakPreview" zoomScale="75" zoomScaleSheetLayoutView="75" workbookViewId="0" topLeftCell="A444">
      <selection activeCell="B507" sqref="B507"/>
    </sheetView>
  </sheetViews>
  <sheetFormatPr defaultColWidth="9.00390625" defaultRowHeight="12.75"/>
  <cols>
    <col min="2" max="2" width="9.625" style="0" bestFit="1" customWidth="1"/>
    <col min="5" max="6" width="9.25390625" style="0" bestFit="1" customWidth="1"/>
  </cols>
  <sheetData>
    <row r="1" spans="1:5" ht="12.75">
      <c r="A1" t="s">
        <v>227</v>
      </c>
      <c r="D1" s="1" t="s">
        <v>228</v>
      </c>
      <c r="E1" s="1"/>
    </row>
    <row r="2" spans="1:6" ht="12.75">
      <c r="A2" s="1" t="s">
        <v>440</v>
      </c>
      <c r="B2" s="1"/>
      <c r="C2" s="1"/>
      <c r="D2" s="1"/>
      <c r="E2" s="1"/>
      <c r="F2" s="1"/>
    </row>
    <row r="3" spans="1:6" ht="12.75">
      <c r="A3" s="1" t="s">
        <v>441</v>
      </c>
      <c r="B3" s="1"/>
      <c r="C3" s="1"/>
      <c r="D3" s="1"/>
      <c r="E3" s="1"/>
      <c r="F3" s="1"/>
    </row>
    <row r="4" spans="1:9" ht="12.75">
      <c r="A4" t="s">
        <v>11</v>
      </c>
      <c r="B4" t="s">
        <v>230</v>
      </c>
      <c r="D4" t="s">
        <v>14</v>
      </c>
      <c r="F4" t="s">
        <v>231</v>
      </c>
      <c r="G4" t="s">
        <v>232</v>
      </c>
      <c r="H4" t="s">
        <v>365</v>
      </c>
      <c r="I4" t="s">
        <v>19</v>
      </c>
    </row>
    <row r="5" spans="2:9" ht="12.75">
      <c r="B5" t="s">
        <v>13</v>
      </c>
      <c r="G5" t="s">
        <v>18</v>
      </c>
      <c r="H5" t="s">
        <v>366</v>
      </c>
      <c r="I5" t="s">
        <v>367</v>
      </c>
    </row>
    <row r="6" spans="1:9" ht="12.75">
      <c r="A6">
        <v>1</v>
      </c>
      <c r="B6">
        <v>2</v>
      </c>
      <c r="D6">
        <v>3</v>
      </c>
      <c r="F6">
        <v>4</v>
      </c>
      <c r="G6">
        <v>5</v>
      </c>
      <c r="H6">
        <v>6</v>
      </c>
      <c r="I6">
        <v>7</v>
      </c>
    </row>
    <row r="7" ht="12.75">
      <c r="C7" s="1" t="s">
        <v>359</v>
      </c>
    </row>
    <row r="8" spans="1:3" ht="12.75">
      <c r="A8" t="s">
        <v>233</v>
      </c>
      <c r="B8" t="s">
        <v>23</v>
      </c>
      <c r="C8" t="s">
        <v>234</v>
      </c>
    </row>
    <row r="9" spans="2:3" ht="12.75">
      <c r="B9" t="s">
        <v>355</v>
      </c>
      <c r="C9" t="s">
        <v>236</v>
      </c>
    </row>
    <row r="10" spans="3:9" ht="12.75">
      <c r="C10" t="s">
        <v>237</v>
      </c>
      <c r="F10" t="s">
        <v>241</v>
      </c>
      <c r="G10">
        <v>1777</v>
      </c>
      <c r="H10">
        <v>26.01</v>
      </c>
      <c r="I10">
        <f>PRODUCT(G10:H10)</f>
        <v>46219.770000000004</v>
      </c>
    </row>
    <row r="12" spans="1:3" ht="12.75">
      <c r="A12" t="s">
        <v>238</v>
      </c>
      <c r="B12" t="s">
        <v>23</v>
      </c>
      <c r="C12" t="s">
        <v>356</v>
      </c>
    </row>
    <row r="13" spans="2:9" ht="12.75">
      <c r="B13" t="s">
        <v>240</v>
      </c>
      <c r="F13" t="s">
        <v>241</v>
      </c>
      <c r="G13">
        <v>444</v>
      </c>
      <c r="H13">
        <v>46.81</v>
      </c>
      <c r="I13">
        <f>PRODUCT(G13:H13)</f>
        <v>20783.64</v>
      </c>
    </row>
    <row r="14" ht="12.75">
      <c r="B14" t="s">
        <v>23</v>
      </c>
    </row>
    <row r="15" spans="1:7" ht="12.75">
      <c r="A15" t="s">
        <v>246</v>
      </c>
      <c r="C15" t="s">
        <v>242</v>
      </c>
      <c r="F15" t="s">
        <v>433</v>
      </c>
      <c r="G15">
        <v>1218</v>
      </c>
    </row>
    <row r="16" spans="2:3" ht="12.75">
      <c r="B16" t="s">
        <v>357</v>
      </c>
      <c r="C16" t="s">
        <v>432</v>
      </c>
    </row>
    <row r="17" ht="12.75">
      <c r="C17" t="s">
        <v>244</v>
      </c>
    </row>
    <row r="18" spans="3:9" ht="12.75">
      <c r="C18" t="s">
        <v>245</v>
      </c>
      <c r="F18" t="s">
        <v>241</v>
      </c>
      <c r="G18">
        <v>365</v>
      </c>
      <c r="H18">
        <v>10.45</v>
      </c>
      <c r="I18">
        <f>PRODUCT(G18:H18)</f>
        <v>3814.2499999999995</v>
      </c>
    </row>
    <row r="20" spans="1:3" ht="12.75">
      <c r="A20" t="s">
        <v>247</v>
      </c>
      <c r="B20" t="s">
        <v>23</v>
      </c>
      <c r="C20" t="s">
        <v>248</v>
      </c>
    </row>
    <row r="21" spans="2:9" ht="12.75">
      <c r="B21" t="s">
        <v>249</v>
      </c>
      <c r="C21" t="s">
        <v>250</v>
      </c>
      <c r="F21" t="s">
        <v>241</v>
      </c>
      <c r="G21">
        <v>487</v>
      </c>
      <c r="H21">
        <v>19.12</v>
      </c>
      <c r="I21">
        <f>PRODUCT(G21:H21)</f>
        <v>9311.44</v>
      </c>
    </row>
    <row r="22" spans="2:9" ht="12.75">
      <c r="B22" s="1"/>
      <c r="C22" s="1"/>
      <c r="F22" s="1"/>
      <c r="G22" s="1"/>
      <c r="H22" s="1"/>
      <c r="I22" s="1"/>
    </row>
    <row r="23" spans="1:3" ht="12.75">
      <c r="A23" t="s">
        <v>252</v>
      </c>
      <c r="B23" t="s">
        <v>23</v>
      </c>
      <c r="C23" t="s">
        <v>253</v>
      </c>
    </row>
    <row r="24" spans="2:3" ht="12.75">
      <c r="B24" t="s">
        <v>254</v>
      </c>
      <c r="C24" t="s">
        <v>255</v>
      </c>
    </row>
    <row r="25" spans="3:9" ht="12.75">
      <c r="C25" t="s">
        <v>256</v>
      </c>
      <c r="F25" t="s">
        <v>241</v>
      </c>
      <c r="G25">
        <v>1388</v>
      </c>
      <c r="H25">
        <v>3.12</v>
      </c>
      <c r="I25">
        <f>PRODUCT(G25:H25)</f>
        <v>4330.56</v>
      </c>
    </row>
    <row r="27" spans="1:9" ht="12.75">
      <c r="A27" t="s">
        <v>257</v>
      </c>
      <c r="B27" t="s">
        <v>23</v>
      </c>
      <c r="C27" t="s">
        <v>259</v>
      </c>
      <c r="F27" t="s">
        <v>241</v>
      </c>
      <c r="G27">
        <v>346</v>
      </c>
      <c r="H27">
        <v>12.28</v>
      </c>
      <c r="I27">
        <f>PRODUCT(G27:H27)</f>
        <v>4248.88</v>
      </c>
    </row>
    <row r="28" ht="12.75">
      <c r="B28" t="s">
        <v>358</v>
      </c>
    </row>
    <row r="30" spans="1:3" ht="12.75">
      <c r="A30" t="s">
        <v>260</v>
      </c>
      <c r="B30" t="s">
        <v>23</v>
      </c>
      <c r="C30" t="s">
        <v>261</v>
      </c>
    </row>
    <row r="31" spans="2:9" ht="12.75">
      <c r="B31" t="s">
        <v>262</v>
      </c>
      <c r="C31" t="s">
        <v>263</v>
      </c>
      <c r="F31" t="s">
        <v>264</v>
      </c>
      <c r="G31">
        <v>4442</v>
      </c>
      <c r="H31">
        <v>9.34</v>
      </c>
      <c r="I31">
        <f>PRODUCT(G31:H31)</f>
        <v>41488.28</v>
      </c>
    </row>
    <row r="33" spans="1:3" ht="12.75">
      <c r="A33" t="s">
        <v>265</v>
      </c>
      <c r="B33" t="s">
        <v>266</v>
      </c>
      <c r="C33" t="s">
        <v>434</v>
      </c>
    </row>
    <row r="34" spans="2:9" ht="12.75">
      <c r="B34" t="s">
        <v>438</v>
      </c>
      <c r="C34" t="s">
        <v>435</v>
      </c>
      <c r="F34" t="s">
        <v>264</v>
      </c>
      <c r="G34">
        <v>458</v>
      </c>
      <c r="H34">
        <v>24.1</v>
      </c>
      <c r="I34">
        <f>PRODUCT(G34:H34)</f>
        <v>11037.800000000001</v>
      </c>
    </row>
    <row r="35" ht="12.75">
      <c r="C35" t="s">
        <v>436</v>
      </c>
    </row>
    <row r="36" spans="1:3" ht="12.75">
      <c r="A36" t="s">
        <v>270</v>
      </c>
      <c r="B36" t="s">
        <v>266</v>
      </c>
      <c r="C36" t="s">
        <v>437</v>
      </c>
    </row>
    <row r="37" spans="2:9" ht="12.75">
      <c r="B37" t="s">
        <v>439</v>
      </c>
      <c r="C37" t="s">
        <v>273</v>
      </c>
      <c r="F37" t="s">
        <v>264</v>
      </c>
      <c r="G37">
        <v>458</v>
      </c>
      <c r="H37">
        <v>5.72</v>
      </c>
      <c r="I37">
        <f>PRODUCT(G37:H37)</f>
        <v>2619.7599999999998</v>
      </c>
    </row>
    <row r="39" spans="1:9" ht="12.75">
      <c r="A39" t="s">
        <v>274</v>
      </c>
      <c r="B39" t="s">
        <v>266</v>
      </c>
      <c r="C39" t="s">
        <v>276</v>
      </c>
      <c r="F39" t="s">
        <v>277</v>
      </c>
      <c r="G39">
        <v>268</v>
      </c>
      <c r="H39">
        <v>2.94</v>
      </c>
      <c r="I39">
        <f>PRODUCT(G39:H39)</f>
        <v>787.92</v>
      </c>
    </row>
    <row r="40" ht="12.75">
      <c r="B40" t="s">
        <v>275</v>
      </c>
    </row>
    <row r="42" spans="1:3" ht="12.75">
      <c r="A42" t="s">
        <v>278</v>
      </c>
      <c r="B42" t="s">
        <v>266</v>
      </c>
      <c r="C42" t="s">
        <v>279</v>
      </c>
    </row>
    <row r="43" spans="2:3" ht="12.75">
      <c r="B43" t="s">
        <v>281</v>
      </c>
      <c r="C43" t="s">
        <v>280</v>
      </c>
    </row>
    <row r="44" spans="3:9" ht="12.75">
      <c r="C44" t="s">
        <v>282</v>
      </c>
      <c r="F44" t="s">
        <v>264</v>
      </c>
      <c r="G44">
        <v>596</v>
      </c>
      <c r="H44">
        <v>6.3</v>
      </c>
      <c r="I44">
        <f>PRODUCT(G44:H44)</f>
        <v>3754.7999999999997</v>
      </c>
    </row>
    <row r="46" spans="1:3" ht="12.75">
      <c r="A46" t="s">
        <v>283</v>
      </c>
      <c r="B46" t="s">
        <v>266</v>
      </c>
      <c r="C46" t="s">
        <v>284</v>
      </c>
    </row>
    <row r="47" spans="2:9" ht="12.75">
      <c r="B47" t="s">
        <v>285</v>
      </c>
      <c r="C47" t="s">
        <v>286</v>
      </c>
      <c r="F47" t="s">
        <v>287</v>
      </c>
      <c r="G47">
        <v>458</v>
      </c>
      <c r="H47">
        <v>49.78</v>
      </c>
      <c r="I47">
        <f>PRODUCT(G47:H47)</f>
        <v>22799.24</v>
      </c>
    </row>
    <row r="49" spans="1:3" ht="12.75">
      <c r="A49" t="s">
        <v>288</v>
      </c>
      <c r="B49" t="s">
        <v>266</v>
      </c>
      <c r="C49" t="s">
        <v>289</v>
      </c>
    </row>
    <row r="50" spans="2:3" ht="12.75">
      <c r="B50" t="s">
        <v>290</v>
      </c>
      <c r="C50" t="s">
        <v>291</v>
      </c>
    </row>
    <row r="51" spans="3:9" ht="12.75">
      <c r="C51" t="s">
        <v>292</v>
      </c>
      <c r="F51" t="s">
        <v>264</v>
      </c>
      <c r="G51">
        <v>458</v>
      </c>
      <c r="H51">
        <v>20.19</v>
      </c>
      <c r="I51">
        <f>PRODUCT(G51:H51)</f>
        <v>9247.02</v>
      </c>
    </row>
    <row r="53" spans="1:3" ht="12.75">
      <c r="A53" t="s">
        <v>293</v>
      </c>
      <c r="B53" t="s">
        <v>266</v>
      </c>
      <c r="C53" t="s">
        <v>294</v>
      </c>
    </row>
    <row r="54" spans="2:9" ht="12.75">
      <c r="B54" t="s">
        <v>295</v>
      </c>
      <c r="C54" t="s">
        <v>296</v>
      </c>
      <c r="F54" t="s">
        <v>297</v>
      </c>
      <c r="G54">
        <v>268</v>
      </c>
      <c r="H54">
        <v>27.88</v>
      </c>
      <c r="I54">
        <f>PRODUCT(G54:H54)</f>
        <v>7471.84</v>
      </c>
    </row>
    <row r="56" spans="2:10" ht="12.75">
      <c r="B56" s="1"/>
      <c r="C56" s="1" t="s">
        <v>360</v>
      </c>
      <c r="D56" s="1"/>
      <c r="I56" s="1">
        <f>I10+I13+I18+I21+I25+I27+I31+I34+I37+I38+I44+I47+I51+I54</f>
        <v>187127.27999999997</v>
      </c>
      <c r="J56" s="1"/>
    </row>
    <row r="58" ht="12.75">
      <c r="C58" s="1" t="s">
        <v>368</v>
      </c>
    </row>
    <row r="60" spans="1:3" ht="12.75">
      <c r="A60" t="s">
        <v>298</v>
      </c>
      <c r="B60" t="s">
        <v>74</v>
      </c>
      <c r="C60" t="s">
        <v>300</v>
      </c>
    </row>
    <row r="61" spans="2:3" ht="12.75">
      <c r="B61" t="s">
        <v>301</v>
      </c>
      <c r="C61" t="s">
        <v>214</v>
      </c>
    </row>
    <row r="62" spans="3:9" ht="12.75">
      <c r="C62" t="s">
        <v>302</v>
      </c>
      <c r="F62" t="s">
        <v>303</v>
      </c>
      <c r="G62">
        <v>428</v>
      </c>
      <c r="H62">
        <v>44.3</v>
      </c>
      <c r="I62">
        <f>PRODUCT(G62:H62)</f>
        <v>18960.399999999998</v>
      </c>
    </row>
    <row r="64" spans="1:3" ht="12.75">
      <c r="A64" t="s">
        <v>304</v>
      </c>
      <c r="B64" t="s">
        <v>74</v>
      </c>
      <c r="C64" t="s">
        <v>305</v>
      </c>
    </row>
    <row r="65" spans="2:9" ht="12.75">
      <c r="B65" t="s">
        <v>306</v>
      </c>
      <c r="F65" t="s">
        <v>307</v>
      </c>
      <c r="G65">
        <v>836.5</v>
      </c>
      <c r="H65">
        <v>77.96</v>
      </c>
      <c r="I65">
        <f>PRODUCT(G65:H65)</f>
        <v>65213.53999999999</v>
      </c>
    </row>
    <row r="67" spans="1:3" ht="12.75">
      <c r="A67" t="s">
        <v>308</v>
      </c>
      <c r="B67" t="s">
        <v>309</v>
      </c>
      <c r="C67" t="s">
        <v>310</v>
      </c>
    </row>
    <row r="68" ht="12.75">
      <c r="C68" t="s">
        <v>311</v>
      </c>
    </row>
    <row r="69" ht="12.75">
      <c r="C69" t="s">
        <v>312</v>
      </c>
    </row>
    <row r="70" ht="12.75">
      <c r="C70" t="s">
        <v>313</v>
      </c>
    </row>
    <row r="71" spans="3:9" ht="12.75">
      <c r="C71" t="s">
        <v>314</v>
      </c>
      <c r="F71" t="s">
        <v>315</v>
      </c>
      <c r="G71">
        <v>11</v>
      </c>
      <c r="H71">
        <v>1381.65</v>
      </c>
      <c r="I71">
        <f>PRODUCT(G71:H71)</f>
        <v>15198.150000000001</v>
      </c>
    </row>
    <row r="73" spans="1:3" ht="12.75">
      <c r="A73" t="s">
        <v>316</v>
      </c>
      <c r="B73" t="s">
        <v>309</v>
      </c>
      <c r="C73" t="s">
        <v>323</v>
      </c>
    </row>
    <row r="74" ht="12.75">
      <c r="C74" t="s">
        <v>317</v>
      </c>
    </row>
    <row r="75" spans="3:4" ht="12.75">
      <c r="C75" t="s">
        <v>318</v>
      </c>
      <c r="D75" t="s">
        <v>319</v>
      </c>
    </row>
    <row r="76" spans="3:9" ht="12.75">
      <c r="C76" t="s">
        <v>320</v>
      </c>
      <c r="F76" t="s">
        <v>315</v>
      </c>
      <c r="G76">
        <v>7</v>
      </c>
      <c r="H76">
        <v>1280.59</v>
      </c>
      <c r="I76">
        <f>PRODUCT(G76:H76)</f>
        <v>8964.13</v>
      </c>
    </row>
    <row r="78" spans="1:9" ht="12.75">
      <c r="A78" t="s">
        <v>321</v>
      </c>
      <c r="B78" t="s">
        <v>309</v>
      </c>
      <c r="C78" t="s">
        <v>322</v>
      </c>
      <c r="F78" t="s">
        <v>315</v>
      </c>
      <c r="G78">
        <v>4</v>
      </c>
      <c r="H78">
        <v>904.75</v>
      </c>
      <c r="I78">
        <f>PRODUCT(G78:H78)</f>
        <v>3619</v>
      </c>
    </row>
    <row r="79" spans="1:7" ht="12.75">
      <c r="A79" t="s">
        <v>324</v>
      </c>
      <c r="B79" t="s">
        <v>309</v>
      </c>
      <c r="C79" t="s">
        <v>444</v>
      </c>
      <c r="F79" t="s">
        <v>315</v>
      </c>
      <c r="G79">
        <v>4</v>
      </c>
    </row>
    <row r="80" spans="1:3" ht="12.75">
      <c r="A80" t="s">
        <v>324</v>
      </c>
      <c r="B80" t="s">
        <v>309</v>
      </c>
      <c r="C80" t="s">
        <v>333</v>
      </c>
    </row>
    <row r="81" spans="3:9" ht="12.75">
      <c r="C81" t="s">
        <v>325</v>
      </c>
      <c r="F81" t="s">
        <v>315</v>
      </c>
      <c r="G81">
        <v>2</v>
      </c>
      <c r="H81">
        <v>583.94</v>
      </c>
      <c r="I81">
        <f>PRODUCT(G81:H81)</f>
        <v>1167.88</v>
      </c>
    </row>
    <row r="83" spans="1:9" ht="12.75">
      <c r="A83" t="s">
        <v>329</v>
      </c>
      <c r="B83" t="s">
        <v>326</v>
      </c>
      <c r="C83" t="s">
        <v>327</v>
      </c>
      <c r="F83" t="s">
        <v>328</v>
      </c>
      <c r="G83">
        <v>2</v>
      </c>
      <c r="H83">
        <v>583.94</v>
      </c>
      <c r="I83">
        <f>PRODUCT(G83:H83)</f>
        <v>1167.88</v>
      </c>
    </row>
    <row r="85" spans="1:3" ht="12.75">
      <c r="A85" t="s">
        <v>330</v>
      </c>
      <c r="B85" t="s">
        <v>309</v>
      </c>
      <c r="C85" t="s">
        <v>334</v>
      </c>
    </row>
    <row r="86" spans="3:9" ht="12.75">
      <c r="C86" t="s">
        <v>331</v>
      </c>
      <c r="F86" t="s">
        <v>328</v>
      </c>
      <c r="G86">
        <v>2</v>
      </c>
      <c r="H86">
        <v>594.11</v>
      </c>
      <c r="I86">
        <f>PRODUCT(G86:H86)</f>
        <v>1188.22</v>
      </c>
    </row>
    <row r="88" spans="1:3" ht="12.75">
      <c r="A88" t="s">
        <v>332</v>
      </c>
      <c r="B88" t="s">
        <v>309</v>
      </c>
      <c r="C88" t="s">
        <v>335</v>
      </c>
    </row>
    <row r="89" spans="3:9" ht="12.75">
      <c r="C89" t="s">
        <v>336</v>
      </c>
      <c r="F89" t="s">
        <v>328</v>
      </c>
      <c r="G89">
        <v>4</v>
      </c>
      <c r="H89">
        <v>427.71</v>
      </c>
      <c r="I89">
        <f>PRODUCT(G89:H89)</f>
        <v>1710.84</v>
      </c>
    </row>
    <row r="91" spans="1:9" ht="12.75">
      <c r="A91" t="s">
        <v>337</v>
      </c>
      <c r="B91" t="s">
        <v>309</v>
      </c>
      <c r="C91" t="s">
        <v>338</v>
      </c>
      <c r="F91" t="s">
        <v>328</v>
      </c>
      <c r="G91">
        <v>2</v>
      </c>
      <c r="H91">
        <v>427.71</v>
      </c>
      <c r="I91">
        <f>PRODUCT(G91:H91)</f>
        <v>855.42</v>
      </c>
    </row>
    <row r="93" spans="1:3" ht="12.75">
      <c r="A93" t="s">
        <v>339</v>
      </c>
      <c r="B93" t="s">
        <v>309</v>
      </c>
      <c r="C93" t="s">
        <v>340</v>
      </c>
    </row>
    <row r="94" ht="12.75">
      <c r="C94" t="s">
        <v>341</v>
      </c>
    </row>
    <row r="95" spans="3:9" ht="12.75">
      <c r="C95" t="s">
        <v>342</v>
      </c>
      <c r="F95" t="s">
        <v>328</v>
      </c>
      <c r="G95">
        <v>3</v>
      </c>
      <c r="H95">
        <v>444</v>
      </c>
      <c r="I95">
        <f>PRODUCT(G95:H95)</f>
        <v>1332</v>
      </c>
    </row>
    <row r="97" spans="1:3" ht="12.75">
      <c r="A97" t="s">
        <v>343</v>
      </c>
      <c r="B97" t="s">
        <v>84</v>
      </c>
      <c r="C97" t="s">
        <v>345</v>
      </c>
    </row>
    <row r="98" ht="12.75">
      <c r="B98" t="s">
        <v>346</v>
      </c>
    </row>
    <row r="99" spans="2:9" ht="12.75">
      <c r="B99" t="s">
        <v>148</v>
      </c>
      <c r="F99" t="s">
        <v>347</v>
      </c>
      <c r="G99">
        <v>60</v>
      </c>
      <c r="H99">
        <v>3.06</v>
      </c>
      <c r="I99">
        <f>PRODUCT(G99:H99)</f>
        <v>183.6</v>
      </c>
    </row>
    <row r="101" spans="1:3" ht="12.75">
      <c r="A101" t="s">
        <v>348</v>
      </c>
      <c r="C101" t="s">
        <v>349</v>
      </c>
    </row>
    <row r="102" ht="12.75">
      <c r="C102" t="s">
        <v>350</v>
      </c>
    </row>
    <row r="103" ht="12.75">
      <c r="C103" t="s">
        <v>351</v>
      </c>
    </row>
    <row r="104" ht="12.75">
      <c r="C104" t="s">
        <v>352</v>
      </c>
    </row>
    <row r="106" spans="1:3" ht="12.75">
      <c r="A106" t="s">
        <v>354</v>
      </c>
      <c r="C106" t="s">
        <v>353</v>
      </c>
    </row>
    <row r="107" spans="3:9" ht="12.75">
      <c r="C107" s="1" t="s">
        <v>360</v>
      </c>
      <c r="D107" s="1"/>
      <c r="E107" s="1"/>
      <c r="F107" s="1"/>
      <c r="G107" s="1"/>
      <c r="H107" s="1"/>
      <c r="I107" s="1">
        <f>I62+I65+I71+I71+I76+I78+I81+I83+I86+I89+I91+I95+I99</f>
        <v>134759.21000000002</v>
      </c>
    </row>
    <row r="117" ht="18">
      <c r="D117" s="8" t="s">
        <v>361</v>
      </c>
    </row>
    <row r="121" spans="2:9" ht="15.75">
      <c r="B121" t="s">
        <v>362</v>
      </c>
      <c r="C121" t="s">
        <v>363</v>
      </c>
      <c r="D121" s="9" t="s">
        <v>499</v>
      </c>
      <c r="E121" s="9"/>
      <c r="F121" s="9"/>
      <c r="G121" s="9"/>
      <c r="H121" s="9"/>
      <c r="I121" s="9"/>
    </row>
    <row r="122" spans="4:9" ht="15.75">
      <c r="D122" s="9" t="s">
        <v>504</v>
      </c>
      <c r="E122" s="9"/>
      <c r="F122" s="9"/>
      <c r="G122" s="9"/>
      <c r="H122" s="9"/>
      <c r="I122" s="9"/>
    </row>
    <row r="123" spans="4:9" ht="15.75">
      <c r="D123" s="9"/>
      <c r="E123" s="9"/>
      <c r="F123" s="9"/>
      <c r="G123" s="9"/>
      <c r="H123" s="9"/>
      <c r="I123" s="9"/>
    </row>
    <row r="124" spans="4:9" ht="15.75">
      <c r="D124" s="9"/>
      <c r="E124" s="9"/>
      <c r="F124" s="9"/>
      <c r="G124" s="9"/>
      <c r="H124" s="9"/>
      <c r="I124" s="9"/>
    </row>
    <row r="125" spans="4:9" ht="15.75">
      <c r="D125" s="9"/>
      <c r="E125" s="9"/>
      <c r="F125" s="9"/>
      <c r="G125" s="9"/>
      <c r="H125" s="9"/>
      <c r="I125" s="9"/>
    </row>
    <row r="126" spans="4:9" ht="15.75">
      <c r="D126" s="9"/>
      <c r="E126" s="9"/>
      <c r="F126" s="9"/>
      <c r="G126" s="9"/>
      <c r="H126" s="9"/>
      <c r="I126" s="9"/>
    </row>
    <row r="127" spans="4:9" ht="15.75">
      <c r="D127" s="9"/>
      <c r="E127" s="9"/>
      <c r="F127" s="9"/>
      <c r="G127" s="9"/>
      <c r="H127" s="9"/>
      <c r="I127" s="9"/>
    </row>
    <row r="128" spans="1:9" ht="15">
      <c r="A128" s="10"/>
      <c r="B128" s="10" t="s">
        <v>503</v>
      </c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 t="s">
        <v>502</v>
      </c>
      <c r="E129" s="10"/>
      <c r="F129" s="10"/>
      <c r="G129" s="10"/>
      <c r="H129" s="10"/>
      <c r="I129" s="10"/>
    </row>
    <row r="130" spans="1:14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 t="s">
        <v>505</v>
      </c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 t="s">
        <v>506</v>
      </c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 t="s">
        <v>500</v>
      </c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 t="s">
        <v>507</v>
      </c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 t="s">
        <v>508</v>
      </c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 t="s">
        <v>509</v>
      </c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.75">
      <c r="A144" s="9"/>
      <c r="B144" s="9" t="s">
        <v>510</v>
      </c>
      <c r="C144" s="9"/>
      <c r="D144" s="9"/>
      <c r="E144" s="10"/>
      <c r="F144" s="10"/>
      <c r="G144" s="10"/>
      <c r="H144" s="10"/>
      <c r="I144" s="10"/>
    </row>
    <row r="145" spans="1:9" ht="15.75">
      <c r="A145" s="10"/>
      <c r="B145" s="9" t="s">
        <v>511</v>
      </c>
      <c r="C145" s="10"/>
      <c r="D145" s="10"/>
      <c r="E145" s="10"/>
      <c r="F145" s="9"/>
      <c r="G145" s="10"/>
      <c r="H145" s="10"/>
      <c r="I145" s="10"/>
    </row>
    <row r="146" spans="1:9" ht="15.75">
      <c r="A146" s="10"/>
      <c r="B146" s="9" t="s">
        <v>514</v>
      </c>
      <c r="C146" s="9"/>
      <c r="D146" s="9"/>
      <c r="E146" s="9"/>
      <c r="F146" s="13"/>
      <c r="G146" s="10"/>
      <c r="H146" s="10"/>
      <c r="I146" s="10"/>
    </row>
    <row r="147" spans="1:9" ht="15.75">
      <c r="A147" s="10"/>
      <c r="B147" s="10"/>
      <c r="C147" s="10"/>
      <c r="D147" s="10"/>
      <c r="E147" s="10"/>
      <c r="F147" s="13"/>
      <c r="G147" s="10"/>
      <c r="H147" s="10"/>
      <c r="I147" s="10"/>
    </row>
    <row r="148" spans="1:9" ht="15.75">
      <c r="A148" s="10"/>
      <c r="B148" s="10" t="s">
        <v>512</v>
      </c>
      <c r="C148" s="10"/>
      <c r="D148" s="10"/>
      <c r="E148" s="10"/>
      <c r="F148" s="9"/>
      <c r="G148" s="10"/>
      <c r="H148" s="10"/>
      <c r="I148" s="10"/>
    </row>
    <row r="149" spans="1:9" ht="15.75">
      <c r="A149" s="10"/>
      <c r="B149" s="10"/>
      <c r="C149" s="10" t="s">
        <v>513</v>
      </c>
      <c r="D149" s="10"/>
      <c r="E149" s="10"/>
      <c r="F149" s="9"/>
      <c r="G149" s="10"/>
      <c r="H149" s="10"/>
      <c r="I149" s="10"/>
    </row>
    <row r="150" spans="1:9" ht="15.75">
      <c r="A150" s="10"/>
      <c r="B150" s="10"/>
      <c r="C150" s="10"/>
      <c r="D150" s="10"/>
      <c r="E150" s="10"/>
      <c r="F150" s="9"/>
      <c r="G150" s="10"/>
      <c r="H150" s="10"/>
      <c r="I150" s="10"/>
    </row>
    <row r="151" spans="1:9" ht="15.75">
      <c r="A151" s="10"/>
      <c r="B151" s="9"/>
      <c r="C151" s="10"/>
      <c r="D151" s="10"/>
      <c r="E151" s="10"/>
      <c r="F151" s="13"/>
      <c r="G151" s="10"/>
      <c r="H151" s="10"/>
      <c r="I151" s="10"/>
    </row>
    <row r="152" spans="1:9" ht="15.75">
      <c r="A152" s="10"/>
      <c r="B152" s="9"/>
      <c r="C152" s="10"/>
      <c r="D152" s="10"/>
      <c r="E152" s="10"/>
      <c r="F152" s="13"/>
      <c r="G152" s="9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.75">
      <c r="A154" s="10"/>
      <c r="B154" s="9"/>
      <c r="C154" s="10"/>
      <c r="D154" s="10"/>
      <c r="E154" s="10"/>
      <c r="F154" s="13"/>
      <c r="G154" s="9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.75">
      <c r="A157" s="10"/>
      <c r="B157" s="10"/>
      <c r="C157" s="10"/>
      <c r="D157" s="9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83" ht="12.75">
      <c r="D183" t="s">
        <v>501</v>
      </c>
    </row>
    <row r="189" spans="2:4" ht="12.75">
      <c r="B189" t="s">
        <v>369</v>
      </c>
      <c r="D189" s="1" t="s">
        <v>370</v>
      </c>
    </row>
    <row r="191" ht="12.75">
      <c r="B191" t="s">
        <v>497</v>
      </c>
    </row>
    <row r="193" spans="2:7" ht="15">
      <c r="B193" s="10" t="s">
        <v>494</v>
      </c>
      <c r="C193" s="10"/>
      <c r="D193" s="10"/>
      <c r="E193" s="10"/>
      <c r="F193" s="10"/>
      <c r="G193" s="10"/>
    </row>
    <row r="194" spans="2:7" ht="15">
      <c r="B194" s="10" t="s">
        <v>493</v>
      </c>
      <c r="C194" s="10"/>
      <c r="D194" s="10"/>
      <c r="E194" s="10"/>
      <c r="F194" s="10"/>
      <c r="G194" s="10"/>
    </row>
    <row r="195" spans="2:7" ht="15">
      <c r="B195" s="10" t="s">
        <v>496</v>
      </c>
      <c r="C195" s="10"/>
      <c r="D195" s="10"/>
      <c r="E195" s="10"/>
      <c r="F195" s="10"/>
      <c r="G195" s="10"/>
    </row>
    <row r="196" spans="2:7" ht="15">
      <c r="B196" s="10" t="s">
        <v>495</v>
      </c>
      <c r="C196" s="10"/>
      <c r="D196" s="10"/>
      <c r="E196" s="10"/>
      <c r="F196" s="10"/>
      <c r="G196" s="10"/>
    </row>
    <row r="198" ht="12.75">
      <c r="B198" t="s">
        <v>371</v>
      </c>
    </row>
    <row r="199" ht="12.75">
      <c r="B199" t="s">
        <v>372</v>
      </c>
    </row>
    <row r="200" ht="12.75">
      <c r="B200" t="s">
        <v>373</v>
      </c>
    </row>
    <row r="201" ht="12.75">
      <c r="B201" t="s">
        <v>374</v>
      </c>
    </row>
    <row r="202" ht="12.75">
      <c r="B202" t="s">
        <v>375</v>
      </c>
    </row>
    <row r="204" ht="12.75">
      <c r="B204" t="s">
        <v>378</v>
      </c>
    </row>
    <row r="205" ht="12.75">
      <c r="B205" t="s">
        <v>376</v>
      </c>
    </row>
    <row r="206" ht="12.75">
      <c r="B206" t="s">
        <v>377</v>
      </c>
    </row>
    <row r="208" ht="12.75">
      <c r="B208" t="s">
        <v>498</v>
      </c>
    </row>
    <row r="210" ht="12.75">
      <c r="B210" t="s">
        <v>379</v>
      </c>
    </row>
    <row r="212" spans="2:8" ht="12.75">
      <c r="B212" s="1" t="s">
        <v>380</v>
      </c>
      <c r="C212" s="1"/>
      <c r="D212" s="1"/>
      <c r="E212" s="1"/>
      <c r="F212" s="1"/>
      <c r="G212" s="1"/>
      <c r="H212" s="1"/>
    </row>
    <row r="213" spans="2:8" ht="12.75">
      <c r="B213" s="1" t="s">
        <v>381</v>
      </c>
      <c r="C213" s="1"/>
      <c r="D213" s="1"/>
      <c r="E213" s="1"/>
      <c r="F213" s="1"/>
      <c r="G213" s="1"/>
      <c r="H213" s="1"/>
    </row>
    <row r="214" spans="2:8" ht="12.75">
      <c r="B214" s="1" t="s">
        <v>382</v>
      </c>
      <c r="C214" s="1"/>
      <c r="D214" s="1"/>
      <c r="E214" s="1"/>
      <c r="F214" s="1"/>
      <c r="G214" s="1"/>
      <c r="H214" s="1"/>
    </row>
    <row r="250" spans="2:15" ht="1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2:15" ht="15.75">
      <c r="B251" s="10"/>
      <c r="C251" s="10"/>
      <c r="D251" s="9" t="s">
        <v>491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2:15" ht="1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2:15" ht="1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2:15" ht="1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2:15" ht="15.75">
      <c r="B255" s="10" t="s">
        <v>362</v>
      </c>
      <c r="C255" s="10" t="s">
        <v>363</v>
      </c>
      <c r="D255" s="9" t="s">
        <v>494</v>
      </c>
      <c r="E255" s="9"/>
      <c r="F255" s="9"/>
      <c r="G255" s="9"/>
      <c r="H255" s="9"/>
      <c r="I255" s="9"/>
      <c r="J255" s="10"/>
      <c r="K255" s="10"/>
      <c r="L255" s="10"/>
      <c r="M255" s="10"/>
      <c r="N255" s="10"/>
      <c r="O255" s="10"/>
    </row>
    <row r="256" spans="2:15" ht="15.75">
      <c r="B256" s="10"/>
      <c r="C256" s="10"/>
      <c r="D256" s="9" t="s">
        <v>493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2:15" ht="15.75">
      <c r="B257" s="10"/>
      <c r="C257" s="10"/>
      <c r="D257" s="9" t="s">
        <v>496</v>
      </c>
      <c r="E257" s="9"/>
      <c r="F257" s="9"/>
      <c r="G257" s="9"/>
      <c r="H257" s="9"/>
      <c r="I257" s="9"/>
      <c r="J257" s="10"/>
      <c r="K257" s="10"/>
      <c r="L257" s="10"/>
      <c r="M257" s="10"/>
      <c r="N257" s="10"/>
      <c r="O257" s="10"/>
    </row>
    <row r="258" spans="2:15" ht="15.75">
      <c r="B258" s="10"/>
      <c r="C258" s="10"/>
      <c r="D258" s="9" t="s">
        <v>495</v>
      </c>
      <c r="E258" s="9"/>
      <c r="F258" s="9"/>
      <c r="G258" s="9"/>
      <c r="H258" s="9"/>
      <c r="I258" s="9"/>
      <c r="J258" s="10"/>
      <c r="K258" s="10"/>
      <c r="L258" s="10"/>
      <c r="M258" s="10"/>
      <c r="N258" s="10"/>
      <c r="O258" s="10"/>
    </row>
    <row r="259" spans="2:15" ht="15.75">
      <c r="B259" s="10"/>
      <c r="C259" s="10"/>
      <c r="D259" s="9"/>
      <c r="E259" s="9"/>
      <c r="F259" s="9"/>
      <c r="G259" s="9"/>
      <c r="H259" s="9"/>
      <c r="I259" s="9"/>
      <c r="J259" s="10"/>
      <c r="K259" s="10"/>
      <c r="L259" s="10"/>
      <c r="M259" s="10"/>
      <c r="N259" s="10"/>
      <c r="O259" s="10"/>
    </row>
    <row r="260" spans="2:15" ht="15.75">
      <c r="B260" s="10"/>
      <c r="C260" s="10"/>
      <c r="D260" s="9"/>
      <c r="E260" s="9"/>
      <c r="F260" s="9"/>
      <c r="G260" s="9"/>
      <c r="H260" s="9"/>
      <c r="I260" s="9"/>
      <c r="J260" s="10"/>
      <c r="K260" s="10"/>
      <c r="L260" s="10"/>
      <c r="M260" s="10"/>
      <c r="N260" s="10"/>
      <c r="O260" s="10"/>
    </row>
    <row r="261" spans="2:15" ht="15.75">
      <c r="B261" s="10"/>
      <c r="C261" s="10"/>
      <c r="D261" s="9"/>
      <c r="E261" s="9"/>
      <c r="F261" s="9"/>
      <c r="G261" s="9"/>
      <c r="H261" s="9"/>
      <c r="I261" s="9"/>
      <c r="J261" s="10"/>
      <c r="K261" s="10"/>
      <c r="L261" s="10"/>
      <c r="M261" s="10"/>
      <c r="N261" s="10"/>
      <c r="O261" s="10"/>
    </row>
    <row r="262" spans="2:15" ht="15.75">
      <c r="B262" s="10"/>
      <c r="C262" s="10"/>
      <c r="D262" s="9"/>
      <c r="E262" s="9"/>
      <c r="F262" s="9"/>
      <c r="G262" s="9"/>
      <c r="H262" s="9"/>
      <c r="I262" s="9"/>
      <c r="J262" s="10"/>
      <c r="K262" s="10"/>
      <c r="L262" s="10"/>
      <c r="M262" s="10"/>
      <c r="N262" s="10"/>
      <c r="O262" s="10"/>
    </row>
    <row r="263" spans="2:15" ht="15.75">
      <c r="B263" s="10"/>
      <c r="C263" s="10"/>
      <c r="D263" s="9"/>
      <c r="E263" s="9"/>
      <c r="F263" s="9"/>
      <c r="G263" s="9"/>
      <c r="H263" s="9"/>
      <c r="I263" s="9"/>
      <c r="J263" s="10"/>
      <c r="K263" s="10"/>
      <c r="L263" s="10"/>
      <c r="M263" s="10"/>
      <c r="N263" s="10"/>
      <c r="O263" s="10"/>
    </row>
    <row r="264" spans="2:15" ht="15">
      <c r="B264" s="10" t="s">
        <v>383</v>
      </c>
      <c r="C264" s="10"/>
      <c r="D264" s="10" t="s">
        <v>364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2:15" ht="1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2:15" ht="1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2:15" ht="1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2:15" ht="1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2:15" ht="1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2:15" ht="1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2:15" ht="15">
      <c r="B271" s="10" t="s">
        <v>384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2:15" ht="1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2:15" ht="1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2:15" ht="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2:15" ht="1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2:15" ht="1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2:15" ht="1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2:15" ht="1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2:15" ht="1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2:15" ht="1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2:15" ht="1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2:15" ht="1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2:15" ht="1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2:15" ht="1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2:15" ht="1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2:15" ht="1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2:15" ht="15">
      <c r="B287" s="10"/>
      <c r="C287" s="10"/>
      <c r="D287" s="10" t="s">
        <v>490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313" spans="1:5" ht="12.75">
      <c r="A313" t="s">
        <v>227</v>
      </c>
      <c r="D313" s="1" t="s">
        <v>492</v>
      </c>
      <c r="E313" s="1"/>
    </row>
    <row r="314" spans="1:6" ht="12.75">
      <c r="A314" s="1" t="s">
        <v>486</v>
      </c>
      <c r="B314" s="1"/>
      <c r="C314" s="1"/>
      <c r="D314" s="1"/>
      <c r="E314" s="1"/>
      <c r="F314" s="1"/>
    </row>
    <row r="315" spans="1:17" ht="20.25">
      <c r="A315" s="1" t="s">
        <v>485</v>
      </c>
      <c r="B315" s="1"/>
      <c r="C315" s="1"/>
      <c r="D315" s="1"/>
      <c r="E315" s="1"/>
      <c r="F315" s="1"/>
      <c r="Q315" s="12"/>
    </row>
    <row r="316" spans="1:9" ht="12.75">
      <c r="A316" t="s">
        <v>11</v>
      </c>
      <c r="B316" s="3" t="s">
        <v>230</v>
      </c>
      <c r="D316" t="s">
        <v>14</v>
      </c>
      <c r="F316" t="s">
        <v>231</v>
      </c>
      <c r="G316" t="s">
        <v>232</v>
      </c>
      <c r="H316" t="s">
        <v>365</v>
      </c>
      <c r="I316" t="s">
        <v>19</v>
      </c>
    </row>
    <row r="317" spans="2:9" ht="12.75">
      <c r="B317" s="3" t="s">
        <v>13</v>
      </c>
      <c r="G317" t="s">
        <v>18</v>
      </c>
      <c r="H317" t="s">
        <v>366</v>
      </c>
      <c r="I317" t="s">
        <v>367</v>
      </c>
    </row>
    <row r="318" spans="1:9" ht="12.75">
      <c r="A318">
        <v>1</v>
      </c>
      <c r="B318">
        <v>2</v>
      </c>
      <c r="D318">
        <v>3</v>
      </c>
      <c r="F318">
        <v>4</v>
      </c>
      <c r="G318">
        <v>5</v>
      </c>
      <c r="H318">
        <v>6</v>
      </c>
      <c r="I318">
        <v>7</v>
      </c>
    </row>
    <row r="319" ht="12.75">
      <c r="C319" s="1" t="s">
        <v>359</v>
      </c>
    </row>
    <row r="320" spans="1:3" ht="12.75">
      <c r="A320" t="s">
        <v>233</v>
      </c>
      <c r="B320" t="s">
        <v>23</v>
      </c>
      <c r="C320" t="s">
        <v>234</v>
      </c>
    </row>
    <row r="321" spans="2:3" ht="12.75">
      <c r="B321" t="s">
        <v>355</v>
      </c>
      <c r="C321" t="s">
        <v>236</v>
      </c>
    </row>
    <row r="322" spans="3:9" ht="12.75">
      <c r="C322" t="s">
        <v>237</v>
      </c>
      <c r="F322" t="s">
        <v>241</v>
      </c>
      <c r="G322">
        <v>3278</v>
      </c>
      <c r="H322">
        <v>26.01</v>
      </c>
      <c r="I322">
        <f>PRODUCT(G322:H322)</f>
        <v>85260.78</v>
      </c>
    </row>
    <row r="323" ht="12.75">
      <c r="C323" t="s">
        <v>476</v>
      </c>
    </row>
    <row r="324" ht="20.25">
      <c r="M324" s="12"/>
    </row>
    <row r="325" spans="1:3" ht="12.75">
      <c r="A325" t="s">
        <v>238</v>
      </c>
      <c r="B325" t="s">
        <v>23</v>
      </c>
      <c r="C325" t="s">
        <v>471</v>
      </c>
    </row>
    <row r="326" spans="2:9" ht="12.75">
      <c r="B326" t="s">
        <v>240</v>
      </c>
      <c r="F326" t="s">
        <v>241</v>
      </c>
      <c r="G326">
        <v>820</v>
      </c>
      <c r="H326">
        <v>46.81</v>
      </c>
      <c r="I326">
        <f>PRODUCT(G326:H326)</f>
        <v>38384.200000000004</v>
      </c>
    </row>
    <row r="328" spans="1:3" ht="12.75">
      <c r="A328" t="s">
        <v>246</v>
      </c>
      <c r="B328" t="s">
        <v>90</v>
      </c>
      <c r="C328" t="s">
        <v>472</v>
      </c>
    </row>
    <row r="329" spans="2:3" ht="12.75">
      <c r="B329" t="s">
        <v>24</v>
      </c>
      <c r="C329" t="s">
        <v>473</v>
      </c>
    </row>
    <row r="330" ht="12.75">
      <c r="C330" t="s">
        <v>479</v>
      </c>
    </row>
    <row r="331" spans="3:9" ht="12.75">
      <c r="C331" t="s">
        <v>474</v>
      </c>
      <c r="F331" t="s">
        <v>241</v>
      </c>
      <c r="G331">
        <v>2824</v>
      </c>
      <c r="H331">
        <v>7.09</v>
      </c>
      <c r="I331">
        <f>PRODUCT(G331:H331)</f>
        <v>20022.16</v>
      </c>
    </row>
    <row r="333" spans="1:9" ht="12.75">
      <c r="A333" t="s">
        <v>247</v>
      </c>
      <c r="B333" t="s">
        <v>90</v>
      </c>
      <c r="C333" t="s">
        <v>477</v>
      </c>
      <c r="F333" t="s">
        <v>388</v>
      </c>
      <c r="G333">
        <v>314</v>
      </c>
      <c r="H333">
        <v>29.65</v>
      </c>
      <c r="I333">
        <f>PRODUCT(G333:H333)</f>
        <v>9310.1</v>
      </c>
    </row>
    <row r="334" ht="12.75">
      <c r="B334" t="s">
        <v>475</v>
      </c>
    </row>
    <row r="336" spans="1:9" ht="12.75">
      <c r="A336" t="s">
        <v>252</v>
      </c>
      <c r="B336" t="s">
        <v>74</v>
      </c>
      <c r="C336" t="s">
        <v>242</v>
      </c>
      <c r="F336" t="s">
        <v>433</v>
      </c>
      <c r="G336">
        <v>3974</v>
      </c>
      <c r="H336">
        <v>5.24</v>
      </c>
      <c r="I336">
        <f>PRODUCT(G336:H336)</f>
        <v>20823.760000000002</v>
      </c>
    </row>
    <row r="337" spans="2:3" ht="12.75">
      <c r="B337" t="s">
        <v>431</v>
      </c>
      <c r="C337" t="s">
        <v>478</v>
      </c>
    </row>
    <row r="339" spans="1:3" ht="12.75">
      <c r="A339" t="s">
        <v>257</v>
      </c>
      <c r="B339" t="s">
        <v>23</v>
      </c>
      <c r="C339" t="s">
        <v>443</v>
      </c>
    </row>
    <row r="340" spans="2:9" ht="12.75">
      <c r="B340" t="s">
        <v>442</v>
      </c>
      <c r="C340" t="s">
        <v>487</v>
      </c>
      <c r="F340" t="s">
        <v>241</v>
      </c>
      <c r="G340">
        <v>1143</v>
      </c>
      <c r="H340">
        <v>10.45</v>
      </c>
      <c r="I340">
        <f>PRODUCT(G340:H340)</f>
        <v>11944.349999999999</v>
      </c>
    </row>
    <row r="342" spans="2:3" ht="12.75">
      <c r="B342" t="s">
        <v>23</v>
      </c>
      <c r="C342" t="s">
        <v>253</v>
      </c>
    </row>
    <row r="343" spans="2:9" ht="12.75">
      <c r="B343" t="s">
        <v>254</v>
      </c>
      <c r="C343" t="s">
        <v>489</v>
      </c>
      <c r="F343" t="s">
        <v>388</v>
      </c>
      <c r="G343">
        <v>1497</v>
      </c>
      <c r="H343">
        <v>3.12</v>
      </c>
      <c r="I343">
        <f>PRODUCT(G343:H343)</f>
        <v>4670.64</v>
      </c>
    </row>
    <row r="345" spans="1:3" ht="12.75">
      <c r="A345" t="s">
        <v>260</v>
      </c>
      <c r="B345" t="s">
        <v>23</v>
      </c>
      <c r="C345" t="s">
        <v>248</v>
      </c>
    </row>
    <row r="346" spans="2:9" ht="12.75">
      <c r="B346" t="s">
        <v>249</v>
      </c>
      <c r="C346" t="s">
        <v>250</v>
      </c>
      <c r="F346" t="s">
        <v>241</v>
      </c>
      <c r="G346">
        <v>2640</v>
      </c>
      <c r="H346">
        <v>19.12</v>
      </c>
      <c r="I346">
        <f>PRODUCT(G346:H346)</f>
        <v>50476.8</v>
      </c>
    </row>
    <row r="347" spans="2:9" ht="12.75">
      <c r="B347" s="1"/>
      <c r="C347" s="1"/>
      <c r="F347" s="1"/>
      <c r="G347" s="1"/>
      <c r="H347" s="1"/>
      <c r="I347" s="1"/>
    </row>
    <row r="348" spans="1:3" ht="12.75">
      <c r="A348" t="s">
        <v>265</v>
      </c>
      <c r="B348" t="s">
        <v>23</v>
      </c>
      <c r="C348" t="s">
        <v>253</v>
      </c>
    </row>
    <row r="349" spans="2:3" ht="12.75">
      <c r="B349" t="s">
        <v>254</v>
      </c>
      <c r="C349" t="s">
        <v>255</v>
      </c>
    </row>
    <row r="350" spans="3:9" ht="12.75">
      <c r="C350" t="s">
        <v>256</v>
      </c>
      <c r="F350" t="s">
        <v>241</v>
      </c>
      <c r="G350">
        <v>2463</v>
      </c>
      <c r="H350">
        <v>3.12</v>
      </c>
      <c r="I350">
        <f>PRODUCT(G350:H350)</f>
        <v>7684.56</v>
      </c>
    </row>
    <row r="352" spans="2:9" ht="12.75">
      <c r="B352" t="s">
        <v>23</v>
      </c>
      <c r="C352" t="s">
        <v>488</v>
      </c>
      <c r="F352" t="s">
        <v>241</v>
      </c>
      <c r="G352">
        <v>2463</v>
      </c>
      <c r="H352">
        <v>19.12</v>
      </c>
      <c r="I352">
        <f>PRODUCT(G352:H352)</f>
        <v>47092.560000000005</v>
      </c>
    </row>
    <row r="353" ht="12.75">
      <c r="B353" t="s">
        <v>249</v>
      </c>
    </row>
    <row r="355" spans="1:3" ht="12.75">
      <c r="A355" t="s">
        <v>265</v>
      </c>
      <c r="B355" t="s">
        <v>23</v>
      </c>
      <c r="C355" t="s">
        <v>261</v>
      </c>
    </row>
    <row r="356" spans="2:9" ht="12.75">
      <c r="B356" t="s">
        <v>262</v>
      </c>
      <c r="C356" t="s">
        <v>263</v>
      </c>
      <c r="F356" t="s">
        <v>264</v>
      </c>
      <c r="G356">
        <v>14306</v>
      </c>
      <c r="H356">
        <v>9.34</v>
      </c>
      <c r="I356">
        <f>PRODUCT(G356:H356)</f>
        <v>133618.04</v>
      </c>
    </row>
    <row r="358" spans="1:3" ht="12.75">
      <c r="A358" t="s">
        <v>270</v>
      </c>
      <c r="B358" t="s">
        <v>266</v>
      </c>
      <c r="C358" t="s">
        <v>434</v>
      </c>
    </row>
    <row r="359" spans="2:9" ht="12.75">
      <c r="B359" t="s">
        <v>438</v>
      </c>
      <c r="C359" t="s">
        <v>435</v>
      </c>
      <c r="F359" t="s">
        <v>264</v>
      </c>
      <c r="G359">
        <v>1564</v>
      </c>
      <c r="H359">
        <v>35.38</v>
      </c>
      <c r="I359">
        <f>PRODUCT(G359:H359)</f>
        <v>55334.32000000001</v>
      </c>
    </row>
    <row r="362" spans="1:3" ht="12.75">
      <c r="A362" t="s">
        <v>274</v>
      </c>
      <c r="B362" t="s">
        <v>266</v>
      </c>
      <c r="C362" t="s">
        <v>437</v>
      </c>
    </row>
    <row r="363" spans="2:9" ht="12.75">
      <c r="B363" t="s">
        <v>439</v>
      </c>
      <c r="C363" t="s">
        <v>273</v>
      </c>
      <c r="F363" t="s">
        <v>264</v>
      </c>
      <c r="G363">
        <v>1564</v>
      </c>
      <c r="H363">
        <v>5.72</v>
      </c>
      <c r="I363">
        <f>PRODUCT(G363:H363)</f>
        <v>8946.08</v>
      </c>
    </row>
    <row r="366" spans="1:9" ht="12.75">
      <c r="A366" t="s">
        <v>278</v>
      </c>
      <c r="B366" t="s">
        <v>266</v>
      </c>
      <c r="C366" t="s">
        <v>276</v>
      </c>
      <c r="F366" t="s">
        <v>277</v>
      </c>
      <c r="G366">
        <v>1117</v>
      </c>
      <c r="H366">
        <v>2.94</v>
      </c>
      <c r="I366">
        <f>PRODUCT(G366:H366)</f>
        <v>3283.98</v>
      </c>
    </row>
    <row r="367" ht="12.75">
      <c r="B367" t="s">
        <v>275</v>
      </c>
    </row>
    <row r="369" spans="1:3" ht="12.75">
      <c r="A369" t="s">
        <v>283</v>
      </c>
      <c r="B369" t="s">
        <v>266</v>
      </c>
      <c r="C369" t="s">
        <v>279</v>
      </c>
    </row>
    <row r="370" spans="2:3" ht="12.75">
      <c r="B370" t="s">
        <v>281</v>
      </c>
      <c r="C370" t="s">
        <v>280</v>
      </c>
    </row>
    <row r="371" spans="3:9" ht="12.75">
      <c r="C371" t="s">
        <v>282</v>
      </c>
      <c r="F371" t="s">
        <v>264</v>
      </c>
      <c r="G371">
        <v>1564</v>
      </c>
      <c r="H371">
        <v>6.3</v>
      </c>
      <c r="I371">
        <f>PRODUCT(G371:H371)</f>
        <v>9853.199999999999</v>
      </c>
    </row>
    <row r="374" spans="1:3" ht="12.75">
      <c r="A374" t="s">
        <v>288</v>
      </c>
      <c r="B374" t="s">
        <v>266</v>
      </c>
      <c r="C374" t="s">
        <v>284</v>
      </c>
    </row>
    <row r="375" spans="2:9" ht="12.75">
      <c r="B375" t="s">
        <v>285</v>
      </c>
      <c r="C375" t="s">
        <v>286</v>
      </c>
      <c r="F375" t="s">
        <v>287</v>
      </c>
      <c r="G375">
        <v>1564</v>
      </c>
      <c r="H375">
        <v>49.78</v>
      </c>
      <c r="I375">
        <f>PRODUCT(G375:H375)</f>
        <v>77855.92</v>
      </c>
    </row>
    <row r="377" spans="1:3" ht="12.75">
      <c r="A377" t="s">
        <v>293</v>
      </c>
      <c r="B377" t="s">
        <v>266</v>
      </c>
      <c r="C377" t="s">
        <v>289</v>
      </c>
    </row>
    <row r="378" spans="2:3" ht="12.75">
      <c r="B378" t="s">
        <v>290</v>
      </c>
      <c r="C378" t="s">
        <v>291</v>
      </c>
    </row>
    <row r="379" spans="3:9" ht="12.75">
      <c r="C379" t="s">
        <v>292</v>
      </c>
      <c r="F379" t="s">
        <v>264</v>
      </c>
      <c r="G379">
        <v>1564</v>
      </c>
      <c r="H379">
        <v>20.19</v>
      </c>
      <c r="I379">
        <f>PRODUCT(G379:H379)</f>
        <v>31577.160000000003</v>
      </c>
    </row>
    <row r="381" ht="12.75">
      <c r="I381" s="1"/>
    </row>
    <row r="382" spans="1:3" ht="12.75">
      <c r="A382" t="s">
        <v>298</v>
      </c>
      <c r="B382" t="s">
        <v>266</v>
      </c>
      <c r="C382" t="s">
        <v>294</v>
      </c>
    </row>
    <row r="383" spans="2:9" ht="12.75">
      <c r="B383" t="s">
        <v>295</v>
      </c>
      <c r="C383" t="s">
        <v>296</v>
      </c>
      <c r="F383" t="s">
        <v>297</v>
      </c>
      <c r="G383">
        <v>1117</v>
      </c>
      <c r="H383">
        <v>27.88</v>
      </c>
      <c r="I383">
        <f>PRODUCT(G383:H383)</f>
        <v>31141.96</v>
      </c>
    </row>
    <row r="385" spans="2:9" ht="12.75">
      <c r="B385" s="1"/>
      <c r="C385" s="1"/>
      <c r="D385" s="1"/>
      <c r="I385" s="1"/>
    </row>
    <row r="386" spans="3:9" ht="12.75">
      <c r="C386" t="s">
        <v>360</v>
      </c>
      <c r="I386" s="1">
        <f>I322+I326+I331+I333+I336+I340+I343+I346+I350+I352+I356+I359+I363+I366+I371+I375+I379+I383</f>
        <v>647280.5700000001</v>
      </c>
    </row>
    <row r="387" ht="12.75">
      <c r="I387" s="1"/>
    </row>
    <row r="391" ht="12.75">
      <c r="C391" s="1" t="s">
        <v>368</v>
      </c>
    </row>
    <row r="393" spans="1:3" ht="12.75">
      <c r="A393" t="s">
        <v>316</v>
      </c>
      <c r="B393" t="s">
        <v>74</v>
      </c>
      <c r="C393" t="s">
        <v>300</v>
      </c>
    </row>
    <row r="394" spans="2:3" ht="12.75">
      <c r="B394" t="s">
        <v>301</v>
      </c>
      <c r="C394" t="s">
        <v>214</v>
      </c>
    </row>
    <row r="395" spans="3:9" ht="12.75">
      <c r="C395" t="s">
        <v>302</v>
      </c>
      <c r="F395" t="s">
        <v>303</v>
      </c>
      <c r="G395">
        <v>2435</v>
      </c>
      <c r="H395">
        <v>44.3</v>
      </c>
      <c r="I395">
        <f>PRODUCT(G395:H395)</f>
        <v>107870.5</v>
      </c>
    </row>
    <row r="397" spans="1:3" ht="12.75">
      <c r="A397" t="s">
        <v>321</v>
      </c>
      <c r="B397" t="s">
        <v>74</v>
      </c>
      <c r="C397" t="s">
        <v>305</v>
      </c>
    </row>
    <row r="398" spans="2:9" ht="12.75">
      <c r="B398" t="s">
        <v>306</v>
      </c>
      <c r="F398" t="s">
        <v>307</v>
      </c>
      <c r="G398">
        <v>1539</v>
      </c>
      <c r="H398">
        <v>77.96</v>
      </c>
      <c r="I398">
        <f>PRODUCT(G398:H398)</f>
        <v>119980.43999999999</v>
      </c>
    </row>
    <row r="400" spans="1:3" ht="12.75">
      <c r="A400" t="s">
        <v>445</v>
      </c>
      <c r="B400" t="s">
        <v>309</v>
      </c>
      <c r="C400" t="s">
        <v>310</v>
      </c>
    </row>
    <row r="401" spans="3:17" ht="20.25">
      <c r="C401" t="s">
        <v>311</v>
      </c>
      <c r="Q401" s="12"/>
    </row>
    <row r="402" ht="12.75">
      <c r="C402" t="s">
        <v>312</v>
      </c>
    </row>
    <row r="403" ht="12.75">
      <c r="C403" t="s">
        <v>313</v>
      </c>
    </row>
    <row r="404" spans="3:9" ht="12.75">
      <c r="C404" t="s">
        <v>314</v>
      </c>
      <c r="F404" t="s">
        <v>315</v>
      </c>
      <c r="G404">
        <v>22</v>
      </c>
      <c r="H404">
        <v>1381.65</v>
      </c>
      <c r="I404">
        <f>PRODUCT(G404:H404)</f>
        <v>30396.300000000003</v>
      </c>
    </row>
    <row r="406" spans="1:3" ht="12.75">
      <c r="A406" t="s">
        <v>329</v>
      </c>
      <c r="B406" t="s">
        <v>309</v>
      </c>
      <c r="C406" t="s">
        <v>323</v>
      </c>
    </row>
    <row r="407" ht="12.75">
      <c r="C407" t="s">
        <v>317</v>
      </c>
    </row>
    <row r="408" spans="3:4" ht="12.75">
      <c r="C408" t="s">
        <v>318</v>
      </c>
      <c r="D408" t="s">
        <v>319</v>
      </c>
    </row>
    <row r="409" spans="3:9" ht="12.75">
      <c r="C409" t="s">
        <v>320</v>
      </c>
      <c r="F409" t="s">
        <v>315</v>
      </c>
      <c r="G409">
        <v>12</v>
      </c>
      <c r="H409">
        <v>1280.59</v>
      </c>
      <c r="I409">
        <f>PRODUCT(G409:H409)</f>
        <v>15367.079999999998</v>
      </c>
    </row>
    <row r="410" ht="18">
      <c r="K410" s="11"/>
    </row>
    <row r="411" spans="1:9" ht="12.75">
      <c r="A411" t="s">
        <v>330</v>
      </c>
      <c r="B411" t="s">
        <v>309</v>
      </c>
      <c r="C411" t="s">
        <v>322</v>
      </c>
      <c r="F411" t="s">
        <v>315</v>
      </c>
      <c r="G411">
        <v>19</v>
      </c>
      <c r="H411">
        <v>904.75</v>
      </c>
      <c r="I411">
        <f>PRODUCT(G411:H411)</f>
        <v>17190.25</v>
      </c>
    </row>
    <row r="413" spans="1:9" ht="12.75">
      <c r="A413" t="s">
        <v>332</v>
      </c>
      <c r="B413" t="s">
        <v>309</v>
      </c>
      <c r="C413" t="s">
        <v>444</v>
      </c>
      <c r="F413" t="s">
        <v>315</v>
      </c>
      <c r="G413">
        <v>3</v>
      </c>
      <c r="H413">
        <v>904.75</v>
      </c>
      <c r="I413">
        <f>PRODUCT(G413:H413)</f>
        <v>2714.25</v>
      </c>
    </row>
    <row r="415" spans="1:3" ht="12.75">
      <c r="A415" t="s">
        <v>337</v>
      </c>
      <c r="B415" t="s">
        <v>309</v>
      </c>
      <c r="C415" t="s">
        <v>333</v>
      </c>
    </row>
    <row r="416" spans="3:9" ht="12.75">
      <c r="C416" t="s">
        <v>325</v>
      </c>
      <c r="F416" t="s">
        <v>315</v>
      </c>
      <c r="G416">
        <v>5</v>
      </c>
      <c r="H416">
        <v>608.48</v>
      </c>
      <c r="I416">
        <f>PRODUCT(G416:H416)</f>
        <v>3042.4</v>
      </c>
    </row>
    <row r="418" spans="1:9" ht="12.75">
      <c r="A418" t="s">
        <v>339</v>
      </c>
      <c r="B418" t="s">
        <v>309</v>
      </c>
      <c r="C418" t="s">
        <v>446</v>
      </c>
      <c r="F418" t="s">
        <v>315</v>
      </c>
      <c r="G418">
        <v>2</v>
      </c>
      <c r="H418">
        <v>583.94</v>
      </c>
      <c r="I418">
        <f>PRODUCT(G418:H418)</f>
        <v>1167.88</v>
      </c>
    </row>
    <row r="420" spans="1:9" ht="12.75">
      <c r="A420" t="s">
        <v>343</v>
      </c>
      <c r="B420" t="s">
        <v>309</v>
      </c>
      <c r="C420" t="s">
        <v>447</v>
      </c>
      <c r="F420" t="s">
        <v>315</v>
      </c>
      <c r="G420">
        <v>8</v>
      </c>
      <c r="H420">
        <v>583.94</v>
      </c>
      <c r="I420">
        <f>PRODUCT(G420:H420)</f>
        <v>4671.52</v>
      </c>
    </row>
    <row r="422" spans="1:9" ht="12.75">
      <c r="A422" t="s">
        <v>348</v>
      </c>
      <c r="B422" t="s">
        <v>309</v>
      </c>
      <c r="C422" t="s">
        <v>449</v>
      </c>
      <c r="F422" t="s">
        <v>315</v>
      </c>
      <c r="G422">
        <v>5</v>
      </c>
      <c r="H422">
        <v>433.2</v>
      </c>
      <c r="I422">
        <f>PRODUCT(G422:H422)</f>
        <v>2166</v>
      </c>
    </row>
    <row r="424" spans="1:9" ht="12.75">
      <c r="A424" t="s">
        <v>354</v>
      </c>
      <c r="B424" t="s">
        <v>309</v>
      </c>
      <c r="C424" t="s">
        <v>448</v>
      </c>
      <c r="F424" t="s">
        <v>315</v>
      </c>
      <c r="G424">
        <v>16</v>
      </c>
      <c r="H424">
        <v>282.3</v>
      </c>
      <c r="I424">
        <f>PRODUCT(G424:H424)</f>
        <v>4516.8</v>
      </c>
    </row>
    <row r="426" spans="2:9" ht="12.75">
      <c r="B426" t="s">
        <v>309</v>
      </c>
      <c r="C426" t="s">
        <v>448</v>
      </c>
      <c r="F426" t="s">
        <v>315</v>
      </c>
      <c r="G426">
        <v>1</v>
      </c>
      <c r="H426">
        <v>282.3</v>
      </c>
      <c r="I426">
        <f>PRODUCT(G426:H426)</f>
        <v>282.3</v>
      </c>
    </row>
    <row r="428" spans="1:3" ht="12.75">
      <c r="A428" t="s">
        <v>450</v>
      </c>
      <c r="B428" t="s">
        <v>309</v>
      </c>
      <c r="C428" t="s">
        <v>334</v>
      </c>
    </row>
    <row r="429" spans="3:9" ht="12.75">
      <c r="C429" t="s">
        <v>331</v>
      </c>
      <c r="F429" t="s">
        <v>328</v>
      </c>
      <c r="G429">
        <v>3</v>
      </c>
      <c r="H429">
        <v>594.11</v>
      </c>
      <c r="I429">
        <f>PRODUCT(G429:H429)</f>
        <v>1782.33</v>
      </c>
    </row>
    <row r="431" spans="1:3" ht="12.75">
      <c r="A431" t="s">
        <v>451</v>
      </c>
      <c r="B431" t="s">
        <v>309</v>
      </c>
      <c r="C431" t="s">
        <v>335</v>
      </c>
    </row>
    <row r="432" spans="3:9" ht="12.75">
      <c r="C432" t="s">
        <v>336</v>
      </c>
      <c r="F432" t="s">
        <v>328</v>
      </c>
      <c r="G432">
        <v>23</v>
      </c>
      <c r="H432">
        <v>427.71</v>
      </c>
      <c r="I432">
        <f>PRODUCT(G432:H432)</f>
        <v>9837.33</v>
      </c>
    </row>
    <row r="434" spans="1:9" ht="12.75">
      <c r="A434" t="s">
        <v>453</v>
      </c>
      <c r="B434" t="s">
        <v>309</v>
      </c>
      <c r="C434" t="s">
        <v>338</v>
      </c>
      <c r="F434" t="s">
        <v>328</v>
      </c>
      <c r="G434">
        <v>13</v>
      </c>
      <c r="H434">
        <v>264.25</v>
      </c>
      <c r="I434">
        <f>PRODUCT(G434:H434)</f>
        <v>3435.25</v>
      </c>
    </row>
    <row r="437" spans="1:9" ht="12.75">
      <c r="A437" t="s">
        <v>454</v>
      </c>
      <c r="B437" t="s">
        <v>309</v>
      </c>
      <c r="C437" t="s">
        <v>452</v>
      </c>
      <c r="F437" t="s">
        <v>328</v>
      </c>
      <c r="G437">
        <v>2</v>
      </c>
      <c r="H437">
        <v>388.3</v>
      </c>
      <c r="I437">
        <f>PRODUCT(G437:H437)</f>
        <v>776.6</v>
      </c>
    </row>
    <row r="439" spans="1:3" ht="12.75">
      <c r="A439" t="s">
        <v>455</v>
      </c>
      <c r="B439" t="s">
        <v>84</v>
      </c>
      <c r="C439" t="s">
        <v>345</v>
      </c>
    </row>
    <row r="440" ht="12.75">
      <c r="B440" t="s">
        <v>346</v>
      </c>
    </row>
    <row r="441" spans="2:9" ht="12.75">
      <c r="B441" t="s">
        <v>148</v>
      </c>
      <c r="F441" t="s">
        <v>347</v>
      </c>
      <c r="G441">
        <v>1193</v>
      </c>
      <c r="H441">
        <v>3.06</v>
      </c>
      <c r="I441">
        <f>PRODUCT(G441:H441)</f>
        <v>3650.58</v>
      </c>
    </row>
    <row r="443" spans="1:3" ht="12.75">
      <c r="A443" t="s">
        <v>456</v>
      </c>
      <c r="B443" t="s">
        <v>74</v>
      </c>
      <c r="C443" t="s">
        <v>460</v>
      </c>
    </row>
    <row r="444" spans="2:9" ht="12.75">
      <c r="B444" t="s">
        <v>463</v>
      </c>
      <c r="C444" t="s">
        <v>58</v>
      </c>
      <c r="F444" t="s">
        <v>297</v>
      </c>
      <c r="G444">
        <v>24</v>
      </c>
      <c r="H444">
        <v>329.14</v>
      </c>
      <c r="I444">
        <f>PRODUCT(G444:H444)</f>
        <v>7899.36</v>
      </c>
    </row>
    <row r="446" spans="2:9" ht="12.75">
      <c r="B446" t="s">
        <v>74</v>
      </c>
      <c r="C446" t="s">
        <v>483</v>
      </c>
      <c r="F446" t="s">
        <v>297</v>
      </c>
      <c r="G446">
        <v>88</v>
      </c>
      <c r="H446">
        <v>202.32</v>
      </c>
      <c r="I446">
        <f>PRODUCT(G446:H446)</f>
        <v>17804.16</v>
      </c>
    </row>
    <row r="448" spans="2:9" ht="12.75">
      <c r="B448" t="s">
        <v>74</v>
      </c>
      <c r="C448" t="s">
        <v>484</v>
      </c>
      <c r="F448" t="s">
        <v>297</v>
      </c>
      <c r="G448">
        <v>6</v>
      </c>
      <c r="H448">
        <v>161.71</v>
      </c>
      <c r="I448">
        <f>PRODUCT(G448:H448)</f>
        <v>970.26</v>
      </c>
    </row>
    <row r="450" spans="1:3" ht="12.75">
      <c r="A450" t="s">
        <v>457</v>
      </c>
      <c r="B450" t="s">
        <v>80</v>
      </c>
      <c r="C450" t="s">
        <v>465</v>
      </c>
    </row>
    <row r="451" spans="2:3" ht="12.75">
      <c r="B451" t="s">
        <v>81</v>
      </c>
      <c r="C451" t="s">
        <v>464</v>
      </c>
    </row>
    <row r="452" spans="3:9" ht="12.75">
      <c r="C452" t="s">
        <v>413</v>
      </c>
      <c r="F452" t="s">
        <v>297</v>
      </c>
      <c r="G452">
        <v>118</v>
      </c>
      <c r="H452">
        <v>65.6</v>
      </c>
      <c r="I452">
        <f>PRODUCT(G452:H452)</f>
        <v>7740.799999999999</v>
      </c>
    </row>
    <row r="454" spans="1:9" ht="12.75">
      <c r="A454" t="s">
        <v>458</v>
      </c>
      <c r="B454" t="s">
        <v>118</v>
      </c>
      <c r="C454" t="s">
        <v>466</v>
      </c>
      <c r="F454" t="s">
        <v>468</v>
      </c>
      <c r="G454">
        <v>3</v>
      </c>
      <c r="H454">
        <v>192.69</v>
      </c>
      <c r="I454">
        <f>PRODUCT(G454:H454)</f>
        <v>578.0699999999999</v>
      </c>
    </row>
    <row r="455" spans="2:3" ht="12.75">
      <c r="B455" t="s">
        <v>83</v>
      </c>
      <c r="C455" t="s">
        <v>467</v>
      </c>
    </row>
    <row r="457" spans="1:9" ht="12.75">
      <c r="A457" t="s">
        <v>461</v>
      </c>
      <c r="B457" t="s">
        <v>118</v>
      </c>
      <c r="C457" t="s">
        <v>469</v>
      </c>
      <c r="F457" t="s">
        <v>388</v>
      </c>
      <c r="G457">
        <v>1</v>
      </c>
      <c r="H457">
        <v>192.69</v>
      </c>
      <c r="I457">
        <f>PRODUCT(G457:H457)</f>
        <v>192.69</v>
      </c>
    </row>
    <row r="458" spans="2:3" ht="12.75">
      <c r="B458" t="s">
        <v>83</v>
      </c>
      <c r="C458" t="s">
        <v>470</v>
      </c>
    </row>
    <row r="460" spans="1:3" ht="12.75">
      <c r="A460" t="s">
        <v>458</v>
      </c>
      <c r="C460" t="s">
        <v>349</v>
      </c>
    </row>
    <row r="461" ht="12.75">
      <c r="C461" t="s">
        <v>350</v>
      </c>
    </row>
    <row r="462" ht="12.75">
      <c r="C462" t="s">
        <v>351</v>
      </c>
    </row>
    <row r="463" ht="12.75">
      <c r="C463" t="s">
        <v>352</v>
      </c>
    </row>
    <row r="465" spans="1:3" ht="12.75">
      <c r="A465" t="s">
        <v>461</v>
      </c>
      <c r="C465" t="s">
        <v>353</v>
      </c>
    </row>
    <row r="467" spans="1:3" ht="12.75">
      <c r="A467" t="s">
        <v>462</v>
      </c>
      <c r="C467" t="s">
        <v>459</v>
      </c>
    </row>
    <row r="469" spans="3:9" ht="12.75">
      <c r="C469" t="s">
        <v>360</v>
      </c>
      <c r="I469" s="1">
        <f>I395+I398+I404+I409+I411+I413+I416+I418+I420+I422+I424+I426+I429+I432+I434+I437+I441+I444+I446+I448+I452+I454+I457</f>
        <v>364033.15</v>
      </c>
    </row>
    <row r="472" spans="1:5" ht="12.75">
      <c r="A472" t="s">
        <v>87</v>
      </c>
      <c r="C472" s="2" t="s">
        <v>164</v>
      </c>
      <c r="D472" s="2"/>
      <c r="E472" s="2"/>
    </row>
    <row r="473" spans="3:5" ht="12.75">
      <c r="C473" s="2" t="s">
        <v>88</v>
      </c>
      <c r="D473" s="2"/>
      <c r="E473" s="2"/>
    </row>
    <row r="474" spans="3:5" ht="12.75">
      <c r="C474" s="2" t="s">
        <v>480</v>
      </c>
      <c r="D474" s="2"/>
      <c r="E474" s="2"/>
    </row>
    <row r="476" spans="1:3" ht="12.75">
      <c r="A476">
        <v>18</v>
      </c>
      <c r="B476" t="s">
        <v>90</v>
      </c>
      <c r="C476" t="s">
        <v>92</v>
      </c>
    </row>
    <row r="477" spans="2:3" ht="12.75">
      <c r="B477" t="s">
        <v>91</v>
      </c>
      <c r="C477" t="s">
        <v>93</v>
      </c>
    </row>
    <row r="478" spans="3:9" ht="12.75">
      <c r="C478" t="s">
        <v>94</v>
      </c>
      <c r="F478" t="s">
        <v>241</v>
      </c>
      <c r="G478">
        <v>140</v>
      </c>
      <c r="H478">
        <v>5.52</v>
      </c>
      <c r="I478">
        <f>PRODUCT(G478:H478)</f>
        <v>772.8</v>
      </c>
    </row>
    <row r="480" spans="1:3" ht="12.75">
      <c r="A480">
        <v>19</v>
      </c>
      <c r="B480" t="s">
        <v>78</v>
      </c>
      <c r="C480" t="s">
        <v>95</v>
      </c>
    </row>
    <row r="481" spans="2:9" ht="12.75">
      <c r="B481" t="s">
        <v>161</v>
      </c>
      <c r="C481" t="s">
        <v>96</v>
      </c>
      <c r="F481" t="s">
        <v>409</v>
      </c>
      <c r="G481">
        <v>4</v>
      </c>
      <c r="H481">
        <v>403.75</v>
      </c>
      <c r="I481">
        <f>PRODUCT(G481:H481)</f>
        <v>1615</v>
      </c>
    </row>
    <row r="483" spans="1:3" ht="12.75">
      <c r="A483">
        <v>20</v>
      </c>
      <c r="B483" t="s">
        <v>97</v>
      </c>
      <c r="C483" t="s">
        <v>98</v>
      </c>
    </row>
    <row r="484" spans="2:9" ht="12.75">
      <c r="B484" t="s">
        <v>162</v>
      </c>
      <c r="C484" t="s">
        <v>481</v>
      </c>
      <c r="F484" t="s">
        <v>407</v>
      </c>
      <c r="G484">
        <v>56</v>
      </c>
      <c r="H484">
        <v>471.23</v>
      </c>
      <c r="I484">
        <f>PRODUCT(G484:H484)</f>
        <v>26388.88</v>
      </c>
    </row>
    <row r="486" spans="1:3" ht="12.75">
      <c r="A486">
        <v>21</v>
      </c>
      <c r="B486" t="s">
        <v>80</v>
      </c>
      <c r="C486" t="s">
        <v>482</v>
      </c>
    </row>
    <row r="487" spans="2:3" ht="12.75">
      <c r="B487" t="s">
        <v>81</v>
      </c>
      <c r="C487" t="s">
        <v>151</v>
      </c>
    </row>
    <row r="488" spans="3:9" ht="12.75">
      <c r="C488" t="s">
        <v>152</v>
      </c>
      <c r="F488" t="s">
        <v>430</v>
      </c>
      <c r="G488">
        <v>16</v>
      </c>
      <c r="H488">
        <v>65.6</v>
      </c>
      <c r="I488">
        <f>PRODUCT(G488:H488)</f>
        <v>1049.6</v>
      </c>
    </row>
    <row r="490" spans="1:3" ht="12.75">
      <c r="A490">
        <v>22</v>
      </c>
      <c r="B490" t="s">
        <v>90</v>
      </c>
      <c r="C490" t="s">
        <v>153</v>
      </c>
    </row>
    <row r="491" spans="2:3" ht="12.75">
      <c r="B491" t="s">
        <v>38</v>
      </c>
      <c r="C491" t="s">
        <v>154</v>
      </c>
    </row>
    <row r="492" spans="3:9" ht="12.75">
      <c r="C492" t="s">
        <v>155</v>
      </c>
      <c r="F492" t="s">
        <v>241</v>
      </c>
      <c r="G492">
        <v>140</v>
      </c>
      <c r="H492">
        <v>3.12</v>
      </c>
      <c r="I492">
        <f>PRODUCT(G492:H492)</f>
        <v>436.8</v>
      </c>
    </row>
    <row r="494" spans="1:3" ht="12.75">
      <c r="A494">
        <v>23</v>
      </c>
      <c r="B494" t="s">
        <v>78</v>
      </c>
      <c r="C494" t="s">
        <v>156</v>
      </c>
    </row>
    <row r="495" spans="2:3" ht="12.75">
      <c r="B495" t="s">
        <v>115</v>
      </c>
      <c r="C495" t="s">
        <v>157</v>
      </c>
    </row>
    <row r="496" spans="3:9" ht="12.75">
      <c r="C496" t="s">
        <v>158</v>
      </c>
      <c r="F496" t="s">
        <v>409</v>
      </c>
      <c r="G496">
        <v>4</v>
      </c>
      <c r="H496">
        <v>124.67</v>
      </c>
      <c r="I496">
        <f>PRODUCT(G496:H496)</f>
        <v>498.68</v>
      </c>
    </row>
    <row r="498" spans="1:3" ht="12.75">
      <c r="A498">
        <v>24</v>
      </c>
      <c r="B498" t="s">
        <v>78</v>
      </c>
      <c r="C498" t="s">
        <v>159</v>
      </c>
    </row>
    <row r="499" spans="2:9" ht="12.75">
      <c r="B499" t="s">
        <v>82</v>
      </c>
      <c r="C499" t="s">
        <v>160</v>
      </c>
      <c r="F499" t="s">
        <v>410</v>
      </c>
      <c r="G499">
        <v>8</v>
      </c>
      <c r="H499">
        <v>120.72</v>
      </c>
      <c r="I499">
        <f>PRODUCT(G499:H499)</f>
        <v>965.76</v>
      </c>
    </row>
    <row r="500" spans="1:9" ht="12.7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5"/>
      <c r="B501" s="5"/>
      <c r="C501" s="6" t="s">
        <v>72</v>
      </c>
      <c r="D501" s="5"/>
      <c r="E501" s="5"/>
      <c r="F501" s="6" t="s">
        <v>163</v>
      </c>
      <c r="G501" s="6" t="s">
        <v>73</v>
      </c>
      <c r="H501" s="6" t="s">
        <v>73</v>
      </c>
      <c r="I501" s="6">
        <f>SUM(I478,I481,I484,I488,I492,I496,I499)</f>
        <v>31727.519999999997</v>
      </c>
    </row>
    <row r="502" spans="1:9" ht="12.75">
      <c r="A502" s="5"/>
      <c r="B502" s="5"/>
      <c r="C502" s="5"/>
      <c r="D502" s="5"/>
      <c r="E502" s="5"/>
      <c r="F502" s="5"/>
      <c r="G502" s="5"/>
      <c r="H502" s="5"/>
      <c r="I502" s="5"/>
    </row>
  </sheetData>
  <printOptions/>
  <pageMargins left="0.75" right="0.75" top="1" bottom="1" header="0.5" footer="0.5"/>
  <pageSetup horizontalDpi="300" verticalDpi="300" orientation="portrait" paperSize="9" scale="90" r:id="rId1"/>
  <rowBreaks count="6" manualBreakCount="6">
    <brk id="114" max="14" man="1"/>
    <brk id="185" max="14" man="1"/>
    <brk id="237" max="14" man="1"/>
    <brk id="310" max="14" man="1"/>
    <brk id="390" max="14" man="1"/>
    <brk id="4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28">
      <selection activeCell="C160" sqref="C160"/>
    </sheetView>
  </sheetViews>
  <sheetFormatPr defaultColWidth="9.00390625" defaultRowHeight="12.75"/>
  <sheetData>
    <row r="1" spans="1:7" ht="12.75">
      <c r="A1" s="1" t="s">
        <v>11</v>
      </c>
      <c r="B1" s="1" t="s">
        <v>12</v>
      </c>
      <c r="C1" s="1" t="s">
        <v>14</v>
      </c>
      <c r="D1" s="1"/>
      <c r="E1" s="1"/>
      <c r="F1" s="1" t="s">
        <v>15</v>
      </c>
      <c r="G1" s="1" t="s">
        <v>16</v>
      </c>
    </row>
    <row r="2" spans="1:7" ht="12.75">
      <c r="A2" s="1"/>
      <c r="B2" s="1" t="s">
        <v>13</v>
      </c>
      <c r="C2" s="1"/>
      <c r="D2" s="1"/>
      <c r="E2" s="1"/>
      <c r="F2" s="1"/>
      <c r="G2" s="1"/>
    </row>
    <row r="3" spans="3:5" ht="12.75">
      <c r="C3" s="1"/>
      <c r="D3" s="1"/>
      <c r="E3" s="1"/>
    </row>
    <row r="4" spans="3:5" ht="12.75">
      <c r="C4" s="1" t="s">
        <v>21</v>
      </c>
      <c r="D4" s="1"/>
      <c r="E4" s="1"/>
    </row>
    <row r="5" spans="3:4" ht="12.75">
      <c r="C5" s="2" t="s">
        <v>22</v>
      </c>
      <c r="D5" s="4"/>
    </row>
    <row r="7" spans="1:5" ht="12.75">
      <c r="A7">
        <v>1</v>
      </c>
      <c r="B7" t="s">
        <v>23</v>
      </c>
      <c r="C7" t="s">
        <v>385</v>
      </c>
      <c r="E7" t="s">
        <v>7</v>
      </c>
    </row>
    <row r="8" spans="2:3" ht="12.75">
      <c r="B8" t="s">
        <v>24</v>
      </c>
      <c r="C8" t="s">
        <v>198</v>
      </c>
    </row>
    <row r="9" spans="3:7" ht="12.75">
      <c r="C9" t="s">
        <v>199</v>
      </c>
      <c r="F9" t="s">
        <v>388</v>
      </c>
      <c r="G9">
        <v>482</v>
      </c>
    </row>
    <row r="11" spans="1:3" ht="12.75">
      <c r="A11">
        <v>2</v>
      </c>
      <c r="B11" t="s">
        <v>23</v>
      </c>
      <c r="C11" t="s">
        <v>10</v>
      </c>
    </row>
    <row r="12" spans="2:7" ht="12.75">
      <c r="B12" t="s">
        <v>386</v>
      </c>
      <c r="C12" t="s">
        <v>9</v>
      </c>
      <c r="F12" t="s">
        <v>388</v>
      </c>
      <c r="G12">
        <v>23</v>
      </c>
    </row>
    <row r="14" spans="1:7" ht="12.75">
      <c r="A14">
        <v>3</v>
      </c>
      <c r="B14" t="s">
        <v>74</v>
      </c>
      <c r="C14" t="s">
        <v>387</v>
      </c>
      <c r="F14" t="s">
        <v>297</v>
      </c>
      <c r="G14">
        <v>298</v>
      </c>
    </row>
    <row r="15" spans="2:3" ht="12.75">
      <c r="B15" t="s">
        <v>389</v>
      </c>
      <c r="C15" t="s">
        <v>390</v>
      </c>
    </row>
    <row r="17" spans="1:3" ht="12.75">
      <c r="A17">
        <v>4</v>
      </c>
      <c r="B17" t="s">
        <v>23</v>
      </c>
      <c r="C17" t="s">
        <v>26</v>
      </c>
    </row>
    <row r="18" spans="2:3" ht="12.75">
      <c r="B18" t="s">
        <v>29</v>
      </c>
      <c r="C18" t="s">
        <v>27</v>
      </c>
    </row>
    <row r="19" spans="3:7" ht="12.75">
      <c r="C19" t="s">
        <v>28</v>
      </c>
      <c r="F19" t="s">
        <v>388</v>
      </c>
      <c r="G19">
        <v>87</v>
      </c>
    </row>
    <row r="21" spans="1:3" ht="12.75">
      <c r="A21">
        <v>5</v>
      </c>
      <c r="B21" t="s">
        <v>23</v>
      </c>
      <c r="C21" t="s">
        <v>30</v>
      </c>
    </row>
    <row r="22" spans="2:7" ht="12.75">
      <c r="B22" t="s">
        <v>186</v>
      </c>
      <c r="C22" t="s">
        <v>31</v>
      </c>
      <c r="F22" t="s">
        <v>388</v>
      </c>
      <c r="G22">
        <v>117</v>
      </c>
    </row>
    <row r="24" spans="1:3" ht="12.75">
      <c r="A24">
        <v>6</v>
      </c>
      <c r="B24" t="s">
        <v>23</v>
      </c>
      <c r="C24" t="s">
        <v>32</v>
      </c>
    </row>
    <row r="25" spans="2:3" ht="12.75">
      <c r="B25" t="s">
        <v>38</v>
      </c>
      <c r="C25" t="s">
        <v>33</v>
      </c>
    </row>
    <row r="26" spans="3:7" ht="12.75">
      <c r="C26" t="s">
        <v>34</v>
      </c>
      <c r="F26" t="s">
        <v>388</v>
      </c>
      <c r="G26">
        <v>370</v>
      </c>
    </row>
    <row r="28" spans="1:3" ht="12.75">
      <c r="A28">
        <v>7</v>
      </c>
      <c r="B28" t="s">
        <v>23</v>
      </c>
      <c r="C28" t="s">
        <v>35</v>
      </c>
    </row>
    <row r="29" spans="2:7" ht="12.75">
      <c r="B29" t="s">
        <v>29</v>
      </c>
      <c r="C29" t="s">
        <v>9</v>
      </c>
      <c r="F29" t="s">
        <v>388</v>
      </c>
      <c r="G29">
        <v>20</v>
      </c>
    </row>
    <row r="31" spans="1:3" ht="12.75">
      <c r="A31">
        <v>8</v>
      </c>
      <c r="B31" t="s">
        <v>23</v>
      </c>
      <c r="C31" t="s">
        <v>36</v>
      </c>
    </row>
    <row r="32" spans="2:7" ht="12.75">
      <c r="B32" t="s">
        <v>39</v>
      </c>
      <c r="C32" t="s">
        <v>187</v>
      </c>
      <c r="F32" t="s">
        <v>264</v>
      </c>
      <c r="G32">
        <v>358</v>
      </c>
    </row>
    <row r="34" spans="1:3" ht="12.75">
      <c r="A34">
        <v>9</v>
      </c>
      <c r="B34" t="s">
        <v>23</v>
      </c>
      <c r="C34" t="s">
        <v>391</v>
      </c>
    </row>
    <row r="35" spans="2:7" ht="12.75">
      <c r="B35" t="s">
        <v>181</v>
      </c>
      <c r="C35" t="s">
        <v>392</v>
      </c>
      <c r="F35" t="s">
        <v>264</v>
      </c>
      <c r="G35">
        <v>1013</v>
      </c>
    </row>
    <row r="37" spans="1:7" ht="12.75">
      <c r="A37">
        <v>10</v>
      </c>
      <c r="B37" t="s">
        <v>393</v>
      </c>
      <c r="C37" t="s">
        <v>394</v>
      </c>
      <c r="G37">
        <v>252</v>
      </c>
    </row>
    <row r="38" ht="12.75">
      <c r="B38" t="s">
        <v>395</v>
      </c>
    </row>
    <row r="40" spans="1:3" ht="12.75">
      <c r="A40">
        <v>11</v>
      </c>
      <c r="B40" t="s">
        <v>396</v>
      </c>
      <c r="C40" t="s">
        <v>397</v>
      </c>
    </row>
    <row r="41" spans="2:7" ht="12.75">
      <c r="B41" t="s">
        <v>398</v>
      </c>
      <c r="F41" t="s">
        <v>287</v>
      </c>
      <c r="G41">
        <v>252</v>
      </c>
    </row>
    <row r="43" spans="1:3" ht="12.75">
      <c r="A43">
        <v>12</v>
      </c>
      <c r="B43" t="s">
        <v>396</v>
      </c>
      <c r="C43" t="s">
        <v>399</v>
      </c>
    </row>
    <row r="44" spans="2:7" ht="12.75">
      <c r="B44" t="s">
        <v>400</v>
      </c>
      <c r="C44" t="s">
        <v>401</v>
      </c>
      <c r="F44" t="s">
        <v>264</v>
      </c>
      <c r="G44">
        <v>252</v>
      </c>
    </row>
    <row r="47" spans="1:4" ht="12.75">
      <c r="A47" s="2"/>
      <c r="B47" s="2" t="s">
        <v>402</v>
      </c>
      <c r="C47" s="2"/>
      <c r="D47" s="2"/>
    </row>
    <row r="48" spans="1:4" ht="12.75">
      <c r="A48" s="2"/>
      <c r="B48" s="2"/>
      <c r="C48" s="2"/>
      <c r="D48" s="2"/>
    </row>
    <row r="50" spans="1:3" ht="12.75">
      <c r="A50">
        <v>13</v>
      </c>
      <c r="B50" t="s">
        <v>74</v>
      </c>
      <c r="C50" t="s">
        <v>403</v>
      </c>
    </row>
    <row r="51" spans="2:3" ht="12.75">
      <c r="B51" t="s">
        <v>211</v>
      </c>
      <c r="C51" t="s">
        <v>404</v>
      </c>
    </row>
    <row r="52" ht="12.75">
      <c r="C52" t="s">
        <v>42</v>
      </c>
    </row>
    <row r="53" spans="3:7" ht="12.75">
      <c r="C53" t="s">
        <v>43</v>
      </c>
      <c r="F53" t="s">
        <v>407</v>
      </c>
      <c r="G53">
        <v>298</v>
      </c>
    </row>
    <row r="55" spans="1:3" ht="12.75">
      <c r="A55">
        <v>14</v>
      </c>
      <c r="B55" t="s">
        <v>74</v>
      </c>
      <c r="C55" t="s">
        <v>45</v>
      </c>
    </row>
    <row r="56" spans="2:3" ht="12.75">
      <c r="B56" t="s">
        <v>75</v>
      </c>
      <c r="C56" t="s">
        <v>46</v>
      </c>
    </row>
    <row r="57" ht="12.75">
      <c r="C57" t="s">
        <v>47</v>
      </c>
    </row>
    <row r="58" spans="3:7" ht="12.75">
      <c r="C58" t="s">
        <v>48</v>
      </c>
      <c r="F58" t="s">
        <v>408</v>
      </c>
      <c r="G58">
        <v>1</v>
      </c>
    </row>
    <row r="60" spans="1:3" ht="12.75">
      <c r="A60">
        <v>15</v>
      </c>
      <c r="B60" t="s">
        <v>76</v>
      </c>
      <c r="C60" t="s">
        <v>50</v>
      </c>
    </row>
    <row r="61" spans="2:7" ht="12.75">
      <c r="B61" t="s">
        <v>77</v>
      </c>
      <c r="C61" t="s">
        <v>51</v>
      </c>
      <c r="F61" t="s">
        <v>409</v>
      </c>
      <c r="G61">
        <v>1</v>
      </c>
    </row>
    <row r="63" spans="1:3" ht="12.75">
      <c r="A63">
        <v>16</v>
      </c>
      <c r="B63" t="s">
        <v>74</v>
      </c>
      <c r="C63" t="s">
        <v>189</v>
      </c>
    </row>
    <row r="64" spans="2:7" ht="12.75">
      <c r="B64" t="s">
        <v>188</v>
      </c>
      <c r="C64" t="s">
        <v>190</v>
      </c>
      <c r="F64" t="s">
        <v>410</v>
      </c>
      <c r="G64">
        <v>1</v>
      </c>
    </row>
    <row r="66" spans="1:3" ht="12.75">
      <c r="A66">
        <v>17</v>
      </c>
      <c r="B66" t="s">
        <v>74</v>
      </c>
      <c r="C66" t="s">
        <v>406</v>
      </c>
    </row>
    <row r="67" spans="2:7" ht="12.75">
      <c r="B67" t="s">
        <v>405</v>
      </c>
      <c r="C67" t="s">
        <v>58</v>
      </c>
      <c r="F67" t="s">
        <v>307</v>
      </c>
      <c r="G67">
        <v>20</v>
      </c>
    </row>
    <row r="69" spans="1:3" ht="12.75">
      <c r="A69">
        <v>18</v>
      </c>
      <c r="B69" t="s">
        <v>80</v>
      </c>
      <c r="C69" t="s">
        <v>412</v>
      </c>
    </row>
    <row r="70" spans="2:3" ht="12.75">
      <c r="B70" t="s">
        <v>81</v>
      </c>
      <c r="C70" t="s">
        <v>411</v>
      </c>
    </row>
    <row r="71" spans="3:7" ht="12.75">
      <c r="C71" t="s">
        <v>413</v>
      </c>
      <c r="F71" t="s">
        <v>59</v>
      </c>
      <c r="G71">
        <v>20</v>
      </c>
    </row>
    <row r="73" spans="1:3" ht="12.75">
      <c r="A73">
        <v>18</v>
      </c>
      <c r="B73" t="s">
        <v>78</v>
      </c>
      <c r="C73" t="s">
        <v>64</v>
      </c>
    </row>
    <row r="74" spans="2:7" ht="12.75">
      <c r="B74" t="s">
        <v>82</v>
      </c>
      <c r="C74" t="s">
        <v>65</v>
      </c>
      <c r="F74" t="s">
        <v>52</v>
      </c>
      <c r="G74">
        <v>2</v>
      </c>
    </row>
    <row r="76" spans="1:3" ht="12.75">
      <c r="A76">
        <v>19</v>
      </c>
      <c r="B76" t="s">
        <v>74</v>
      </c>
      <c r="C76" t="s">
        <v>67</v>
      </c>
    </row>
    <row r="77" spans="2:7" ht="12.75">
      <c r="B77" t="s">
        <v>83</v>
      </c>
      <c r="C77" t="s">
        <v>66</v>
      </c>
      <c r="F77" t="s">
        <v>8</v>
      </c>
      <c r="G77">
        <v>0.02</v>
      </c>
    </row>
    <row r="81" spans="1:3" ht="12.75">
      <c r="A81">
        <v>20</v>
      </c>
      <c r="B81" t="s">
        <v>74</v>
      </c>
      <c r="C81" t="s">
        <v>68</v>
      </c>
    </row>
    <row r="82" spans="2:7" ht="12.75">
      <c r="B82" t="s">
        <v>83</v>
      </c>
      <c r="C82" t="s">
        <v>69</v>
      </c>
      <c r="F82" t="s">
        <v>8</v>
      </c>
      <c r="G82">
        <v>0.03</v>
      </c>
    </row>
    <row r="84" spans="1:3" ht="12.75">
      <c r="A84">
        <v>21</v>
      </c>
      <c r="B84" t="s">
        <v>84</v>
      </c>
      <c r="C84" t="s">
        <v>70</v>
      </c>
    </row>
    <row r="85" spans="2:3" ht="12.75">
      <c r="B85" t="s">
        <v>85</v>
      </c>
      <c r="C85" t="s">
        <v>414</v>
      </c>
    </row>
    <row r="86" spans="2:7" ht="12.75">
      <c r="B86" t="s">
        <v>148</v>
      </c>
      <c r="D86" t="s">
        <v>415</v>
      </c>
      <c r="F86" t="s">
        <v>52</v>
      </c>
      <c r="G86">
        <v>1</v>
      </c>
    </row>
    <row r="88" spans="1:3" ht="12.75">
      <c r="A88">
        <v>22</v>
      </c>
      <c r="C88" t="s">
        <v>416</v>
      </c>
    </row>
    <row r="89" ht="12.75">
      <c r="C89" t="s">
        <v>417</v>
      </c>
    </row>
    <row r="92" spans="3:5" ht="12.75">
      <c r="C92" s="1" t="s">
        <v>100</v>
      </c>
      <c r="D92" s="1"/>
      <c r="E92" s="1"/>
    </row>
    <row r="93" spans="3:5" ht="12.75">
      <c r="C93" s="2" t="s">
        <v>101</v>
      </c>
      <c r="D93" s="2"/>
      <c r="E93" s="1"/>
    </row>
    <row r="94" spans="1:5" ht="12.75">
      <c r="A94">
        <v>1</v>
      </c>
      <c r="B94" t="s">
        <v>23</v>
      </c>
      <c r="C94" t="s">
        <v>385</v>
      </c>
      <c r="E94" t="s">
        <v>7</v>
      </c>
    </row>
    <row r="95" spans="2:3" ht="12.75">
      <c r="B95" t="s">
        <v>24</v>
      </c>
      <c r="C95" t="s">
        <v>198</v>
      </c>
    </row>
    <row r="96" spans="3:7" ht="12.75">
      <c r="C96" t="s">
        <v>199</v>
      </c>
      <c r="F96" t="s">
        <v>388</v>
      </c>
      <c r="G96">
        <v>70</v>
      </c>
    </row>
    <row r="98" spans="1:3" ht="12.75">
      <c r="A98">
        <v>2</v>
      </c>
      <c r="B98" t="s">
        <v>23</v>
      </c>
      <c r="C98" t="s">
        <v>10</v>
      </c>
    </row>
    <row r="99" spans="2:7" ht="12.75">
      <c r="B99" t="s">
        <v>386</v>
      </c>
      <c r="C99" t="s">
        <v>9</v>
      </c>
      <c r="F99" t="s">
        <v>388</v>
      </c>
      <c r="G99">
        <v>8</v>
      </c>
    </row>
    <row r="101" spans="1:7" ht="12.75">
      <c r="A101">
        <v>3</v>
      </c>
      <c r="B101" t="s">
        <v>74</v>
      </c>
      <c r="C101" t="s">
        <v>387</v>
      </c>
      <c r="F101" t="s">
        <v>297</v>
      </c>
      <c r="G101">
        <v>49</v>
      </c>
    </row>
    <row r="102" spans="2:3" ht="12.75">
      <c r="B102" t="s">
        <v>389</v>
      </c>
      <c r="C102" t="s">
        <v>390</v>
      </c>
    </row>
    <row r="104" spans="1:3" ht="12.75">
      <c r="A104">
        <v>4</v>
      </c>
      <c r="B104" t="s">
        <v>23</v>
      </c>
      <c r="C104" t="s">
        <v>26</v>
      </c>
    </row>
    <row r="105" spans="2:3" ht="12.75">
      <c r="B105" t="s">
        <v>29</v>
      </c>
      <c r="C105" t="s">
        <v>27</v>
      </c>
    </row>
    <row r="106" spans="3:7" ht="12.75">
      <c r="C106" t="s">
        <v>28</v>
      </c>
      <c r="F106" t="s">
        <v>388</v>
      </c>
      <c r="G106">
        <v>20</v>
      </c>
    </row>
    <row r="108" spans="1:3" ht="12.75">
      <c r="A108">
        <v>5</v>
      </c>
      <c r="B108" t="s">
        <v>23</v>
      </c>
      <c r="C108" t="s">
        <v>30</v>
      </c>
    </row>
    <row r="109" spans="2:7" ht="12.75">
      <c r="B109" t="s">
        <v>186</v>
      </c>
      <c r="C109" t="s">
        <v>31</v>
      </c>
      <c r="F109" t="s">
        <v>388</v>
      </c>
      <c r="G109">
        <v>20</v>
      </c>
    </row>
    <row r="111" spans="1:3" ht="12.75">
      <c r="A111">
        <v>6</v>
      </c>
      <c r="B111" t="s">
        <v>23</v>
      </c>
      <c r="C111" t="s">
        <v>32</v>
      </c>
    </row>
    <row r="112" spans="2:3" ht="12.75">
      <c r="B112" t="s">
        <v>38</v>
      </c>
      <c r="C112" t="s">
        <v>33</v>
      </c>
    </row>
    <row r="113" spans="3:7" ht="12.75">
      <c r="C113" t="s">
        <v>34</v>
      </c>
      <c r="F113" t="s">
        <v>388</v>
      </c>
      <c r="G113">
        <v>52</v>
      </c>
    </row>
    <row r="115" spans="1:3" ht="12.75">
      <c r="A115">
        <v>7</v>
      </c>
      <c r="B115" t="s">
        <v>23</v>
      </c>
      <c r="C115" t="s">
        <v>35</v>
      </c>
    </row>
    <row r="116" spans="2:7" ht="12.75">
      <c r="B116" t="s">
        <v>29</v>
      </c>
      <c r="C116" t="s">
        <v>9</v>
      </c>
      <c r="F116" t="s">
        <v>388</v>
      </c>
      <c r="G116">
        <v>6</v>
      </c>
    </row>
    <row r="121" spans="1:3" ht="12.75">
      <c r="A121">
        <v>8</v>
      </c>
      <c r="B121" t="s">
        <v>23</v>
      </c>
      <c r="C121" t="s">
        <v>391</v>
      </c>
    </row>
    <row r="122" spans="2:7" ht="12.75">
      <c r="B122" t="s">
        <v>181</v>
      </c>
      <c r="C122" t="s">
        <v>392</v>
      </c>
      <c r="F122" t="s">
        <v>264</v>
      </c>
      <c r="G122">
        <v>157</v>
      </c>
    </row>
    <row r="124" spans="1:7" ht="12.75">
      <c r="A124">
        <v>9</v>
      </c>
      <c r="B124" t="s">
        <v>393</v>
      </c>
      <c r="C124" t="s">
        <v>394</v>
      </c>
      <c r="G124">
        <v>59</v>
      </c>
    </row>
    <row r="125" ht="12.75">
      <c r="B125" t="s">
        <v>395</v>
      </c>
    </row>
    <row r="127" spans="1:3" ht="12.75">
      <c r="A127">
        <v>10</v>
      </c>
      <c r="B127" t="s">
        <v>396</v>
      </c>
      <c r="C127" t="s">
        <v>397</v>
      </c>
    </row>
    <row r="128" spans="2:7" ht="12.75">
      <c r="B128" t="s">
        <v>398</v>
      </c>
      <c r="F128" t="s">
        <v>287</v>
      </c>
      <c r="G128">
        <v>59</v>
      </c>
    </row>
    <row r="130" spans="1:3" ht="12.75">
      <c r="A130">
        <v>11</v>
      </c>
      <c r="B130" t="s">
        <v>396</v>
      </c>
      <c r="C130" t="s">
        <v>399</v>
      </c>
    </row>
    <row r="131" spans="2:7" ht="12.75">
      <c r="B131" t="s">
        <v>400</v>
      </c>
      <c r="C131" t="s">
        <v>401</v>
      </c>
      <c r="F131" t="s">
        <v>264</v>
      </c>
      <c r="G131">
        <v>59</v>
      </c>
    </row>
    <row r="133" ht="12.75">
      <c r="C133" s="2" t="s">
        <v>116</v>
      </c>
    </row>
    <row r="134" ht="12.75">
      <c r="C134" s="2" t="s">
        <v>117</v>
      </c>
    </row>
    <row r="136" spans="1:3" ht="12.75">
      <c r="A136">
        <v>12</v>
      </c>
      <c r="B136" t="s">
        <v>118</v>
      </c>
      <c r="C136" t="s">
        <v>418</v>
      </c>
    </row>
    <row r="137" spans="2:7" ht="12.75">
      <c r="B137" t="s">
        <v>419</v>
      </c>
      <c r="C137" t="s">
        <v>119</v>
      </c>
      <c r="F137" t="s">
        <v>307</v>
      </c>
      <c r="G137">
        <v>77</v>
      </c>
    </row>
    <row r="139" spans="1:3" ht="12.75">
      <c r="A139">
        <v>13</v>
      </c>
      <c r="B139" t="s">
        <v>80</v>
      </c>
      <c r="C139" t="s">
        <v>121</v>
      </c>
    </row>
    <row r="140" spans="2:7" ht="12.75">
      <c r="B140" t="s">
        <v>123</v>
      </c>
      <c r="C140" t="s">
        <v>420</v>
      </c>
      <c r="F140" t="s">
        <v>410</v>
      </c>
      <c r="G140">
        <v>1</v>
      </c>
    </row>
    <row r="143" ht="12.75">
      <c r="C143" s="2" t="s">
        <v>134</v>
      </c>
    </row>
    <row r="145" spans="1:3" ht="12.75">
      <c r="A145">
        <v>14</v>
      </c>
      <c r="B145" t="s">
        <v>74</v>
      </c>
      <c r="C145" t="s">
        <v>421</v>
      </c>
    </row>
    <row r="146" spans="2:7" ht="12.75">
      <c r="B146" t="s">
        <v>422</v>
      </c>
      <c r="C146" t="s">
        <v>423</v>
      </c>
      <c r="F146" t="s">
        <v>407</v>
      </c>
      <c r="G146">
        <v>20</v>
      </c>
    </row>
    <row r="148" spans="1:3" ht="12.75">
      <c r="A148">
        <v>15</v>
      </c>
      <c r="B148" t="s">
        <v>74</v>
      </c>
      <c r="C148" t="s">
        <v>424</v>
      </c>
    </row>
    <row r="149" spans="2:7" ht="12.75">
      <c r="B149" t="s">
        <v>193</v>
      </c>
      <c r="F149" t="s">
        <v>52</v>
      </c>
      <c r="G149">
        <v>1</v>
      </c>
    </row>
    <row r="151" spans="1:5" ht="12.75">
      <c r="A151">
        <v>16</v>
      </c>
      <c r="B151" t="s">
        <v>78</v>
      </c>
      <c r="C151" s="3" t="s">
        <v>142</v>
      </c>
      <c r="D151" s="1"/>
      <c r="E151" s="1"/>
    </row>
    <row r="152" spans="2:7" ht="12.75">
      <c r="B152" t="s">
        <v>144</v>
      </c>
      <c r="C152" s="1"/>
      <c r="D152" s="1"/>
      <c r="E152" s="1"/>
      <c r="F152" t="s">
        <v>52</v>
      </c>
      <c r="G152">
        <v>2</v>
      </c>
    </row>
    <row r="154" spans="1:3" ht="12.75">
      <c r="A154">
        <v>17</v>
      </c>
      <c r="B154" t="s">
        <v>118</v>
      </c>
      <c r="C154" t="s">
        <v>426</v>
      </c>
    </row>
    <row r="155" spans="2:3" ht="12.75">
      <c r="B155" t="s">
        <v>425</v>
      </c>
      <c r="C155" t="s">
        <v>427</v>
      </c>
    </row>
    <row r="156" spans="6:7" ht="12.75">
      <c r="F156" t="s">
        <v>52</v>
      </c>
      <c r="G156">
        <v>1</v>
      </c>
    </row>
    <row r="159" spans="1:5" ht="12.75">
      <c r="A159" t="s">
        <v>87</v>
      </c>
      <c r="C159" s="2" t="s">
        <v>428</v>
      </c>
      <c r="D159" s="2"/>
      <c r="E159" s="2"/>
    </row>
    <row r="160" spans="3:5" ht="12.75">
      <c r="C160" s="2" t="s">
        <v>429</v>
      </c>
      <c r="D160" s="2"/>
      <c r="E160" s="2"/>
    </row>
    <row r="161" spans="3:5" ht="12.75">
      <c r="C161" s="2"/>
      <c r="D161" s="2"/>
      <c r="E161" s="2"/>
    </row>
    <row r="163" spans="1:3" ht="12.75">
      <c r="A163">
        <v>18</v>
      </c>
      <c r="B163" t="s">
        <v>90</v>
      </c>
      <c r="C163" t="s">
        <v>92</v>
      </c>
    </row>
    <row r="164" spans="2:3" ht="12.75">
      <c r="B164" t="s">
        <v>91</v>
      </c>
      <c r="C164" t="s">
        <v>93</v>
      </c>
    </row>
    <row r="165" spans="3:7" ht="12.75">
      <c r="C165" t="s">
        <v>94</v>
      </c>
      <c r="F165" t="s">
        <v>241</v>
      </c>
      <c r="G165">
        <v>35</v>
      </c>
    </row>
    <row r="167" spans="1:3" ht="12.75">
      <c r="A167">
        <v>19</v>
      </c>
      <c r="B167" t="s">
        <v>78</v>
      </c>
      <c r="C167" t="s">
        <v>95</v>
      </c>
    </row>
    <row r="168" spans="2:7" ht="12.75">
      <c r="B168" t="s">
        <v>161</v>
      </c>
      <c r="C168" t="s">
        <v>96</v>
      </c>
      <c r="F168" t="s">
        <v>409</v>
      </c>
      <c r="G168">
        <v>1</v>
      </c>
    </row>
    <row r="170" spans="1:3" ht="12.75">
      <c r="A170">
        <v>20</v>
      </c>
      <c r="B170" t="s">
        <v>97</v>
      </c>
      <c r="C170" t="s">
        <v>98</v>
      </c>
    </row>
    <row r="171" spans="2:7" ht="12.75">
      <c r="B171" t="s">
        <v>162</v>
      </c>
      <c r="C171" t="s">
        <v>99</v>
      </c>
      <c r="F171" t="s">
        <v>430</v>
      </c>
      <c r="G171">
        <v>16</v>
      </c>
    </row>
    <row r="173" spans="1:3" ht="12.75">
      <c r="A173">
        <v>21</v>
      </c>
      <c r="B173" t="s">
        <v>80</v>
      </c>
      <c r="C173" t="s">
        <v>150</v>
      </c>
    </row>
    <row r="174" spans="2:3" ht="12.75">
      <c r="B174" t="s">
        <v>81</v>
      </c>
      <c r="C174" t="s">
        <v>151</v>
      </c>
    </row>
    <row r="175" spans="3:7" ht="12.75">
      <c r="C175" t="s">
        <v>152</v>
      </c>
      <c r="F175" t="s">
        <v>407</v>
      </c>
      <c r="G175">
        <v>16</v>
      </c>
    </row>
    <row r="177" spans="1:3" ht="12.75">
      <c r="A177">
        <v>22</v>
      </c>
      <c r="B177" t="s">
        <v>90</v>
      </c>
      <c r="C177" t="s">
        <v>153</v>
      </c>
    </row>
    <row r="178" spans="2:3" ht="12.75">
      <c r="B178" t="s">
        <v>38</v>
      </c>
      <c r="C178" t="s">
        <v>154</v>
      </c>
    </row>
    <row r="179" spans="3:7" ht="12.75">
      <c r="C179" t="s">
        <v>155</v>
      </c>
      <c r="F179" t="s">
        <v>241</v>
      </c>
      <c r="G179">
        <v>35</v>
      </c>
    </row>
    <row r="181" spans="1:3" ht="12.75">
      <c r="A181">
        <v>23</v>
      </c>
      <c r="B181" t="s">
        <v>78</v>
      </c>
      <c r="C181" t="s">
        <v>156</v>
      </c>
    </row>
    <row r="182" spans="2:3" ht="12.75">
      <c r="B182" t="s">
        <v>115</v>
      </c>
      <c r="C182" t="s">
        <v>157</v>
      </c>
    </row>
    <row r="183" spans="3:7" ht="12.75">
      <c r="C183" t="s">
        <v>158</v>
      </c>
      <c r="F183" t="s">
        <v>409</v>
      </c>
      <c r="G183">
        <v>1</v>
      </c>
    </row>
    <row r="185" spans="1:3" ht="12.75">
      <c r="A185">
        <v>24</v>
      </c>
      <c r="B185" t="s">
        <v>78</v>
      </c>
      <c r="C185" t="s">
        <v>159</v>
      </c>
    </row>
    <row r="186" spans="2:7" ht="12.75">
      <c r="B186" t="s">
        <v>82</v>
      </c>
      <c r="C186" t="s">
        <v>160</v>
      </c>
      <c r="F186" t="s">
        <v>409</v>
      </c>
      <c r="G186">
        <v>2</v>
      </c>
    </row>
  </sheetData>
  <printOptions/>
  <pageMargins left="0.75" right="0.75" top="1" bottom="1" header="0.5" footer="0.5"/>
  <pageSetup horizontalDpi="300" verticalDpi="300" orientation="portrait" paperSize="9" r:id="rId1"/>
  <rowBreaks count="3" manualBreakCount="3">
    <brk id="44" max="255" man="1"/>
    <brk id="90" max="255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776"/>
  <sheetViews>
    <sheetView tabSelected="1" view="pageBreakPreview" zoomScaleSheetLayoutView="100" workbookViewId="0" topLeftCell="A40">
      <selection activeCell="F53" sqref="F53"/>
    </sheetView>
  </sheetViews>
  <sheetFormatPr defaultColWidth="9.00390625" defaultRowHeight="12.75"/>
  <cols>
    <col min="1" max="1" width="4.625" style="0" customWidth="1"/>
    <col min="3" max="3" width="9.75390625" style="0" bestFit="1" customWidth="1"/>
    <col min="4" max="4" width="11.125" style="0" bestFit="1" customWidth="1"/>
    <col min="5" max="5" width="10.875" style="0" customWidth="1"/>
    <col min="6" max="6" width="9.00390625" style="0" customWidth="1"/>
    <col min="7" max="7" width="7.875" style="0" customWidth="1"/>
    <col min="8" max="8" width="2.875" style="0" customWidth="1"/>
    <col min="10" max="10" width="12.625" style="0" customWidth="1"/>
    <col min="13" max="13" width="0" style="0" hidden="1" customWidth="1"/>
  </cols>
  <sheetData>
    <row r="2" ht="12.75">
      <c r="G2" s="1" t="s">
        <v>565</v>
      </c>
    </row>
    <row r="4" ht="13.5" thickBot="1">
      <c r="K4" s="1"/>
    </row>
    <row r="5" spans="3:11" ht="12.75">
      <c r="C5" s="33" t="s">
        <v>533</v>
      </c>
      <c r="D5" s="26"/>
      <c r="E5" s="26"/>
      <c r="F5" s="26"/>
      <c r="G5" s="26"/>
      <c r="H5" s="34"/>
      <c r="K5" s="1"/>
    </row>
    <row r="6" spans="3:11" ht="12.75">
      <c r="C6" s="35" t="s">
        <v>534</v>
      </c>
      <c r="D6" s="5"/>
      <c r="E6" s="5"/>
      <c r="F6" s="5"/>
      <c r="G6" s="5"/>
      <c r="H6" s="36"/>
      <c r="K6" s="1"/>
    </row>
    <row r="7" spans="3:8" ht="13.5" thickBot="1">
      <c r="C7" s="37" t="s">
        <v>535</v>
      </c>
      <c r="D7" s="22"/>
      <c r="E7" s="22"/>
      <c r="F7" s="18"/>
      <c r="G7" s="18"/>
      <c r="H7" s="38"/>
    </row>
    <row r="8" spans="1:10" ht="13.5" thickBot="1">
      <c r="A8" s="18"/>
      <c r="B8" s="18"/>
      <c r="C8" s="22"/>
      <c r="D8" s="22"/>
      <c r="E8" s="22"/>
      <c r="F8" s="18"/>
      <c r="G8" s="18"/>
      <c r="H8" s="18"/>
      <c r="I8" s="18"/>
      <c r="J8" s="18"/>
    </row>
    <row r="9" spans="1:10" ht="12.75">
      <c r="A9" s="23" t="s">
        <v>11</v>
      </c>
      <c r="B9" s="23" t="s">
        <v>12</v>
      </c>
      <c r="C9" s="6" t="s">
        <v>2</v>
      </c>
      <c r="D9" s="6"/>
      <c r="E9" s="6"/>
      <c r="F9" s="23" t="s">
        <v>15</v>
      </c>
      <c r="G9" s="29" t="s">
        <v>16</v>
      </c>
      <c r="H9" s="6"/>
      <c r="I9" s="23" t="s">
        <v>17</v>
      </c>
      <c r="J9" s="23" t="s">
        <v>0</v>
      </c>
    </row>
    <row r="10" spans="1:10" ht="12.75">
      <c r="A10" s="20"/>
      <c r="B10" s="20" t="s">
        <v>13</v>
      </c>
      <c r="C10" s="6"/>
      <c r="D10" s="6"/>
      <c r="E10" s="6"/>
      <c r="F10" s="20"/>
      <c r="G10" s="27"/>
      <c r="H10" s="6"/>
      <c r="I10" s="20" t="s">
        <v>18</v>
      </c>
      <c r="J10" s="20" t="s">
        <v>1</v>
      </c>
    </row>
    <row r="11" spans="1:10" ht="13.5" thickBot="1">
      <c r="A11" s="24"/>
      <c r="B11" s="24"/>
      <c r="C11" s="22"/>
      <c r="D11" s="22"/>
      <c r="E11" s="22"/>
      <c r="F11" s="24"/>
      <c r="G11" s="30"/>
      <c r="H11" s="22"/>
      <c r="I11" s="24"/>
      <c r="J11" s="24"/>
    </row>
    <row r="12" spans="1:10" ht="12.75">
      <c r="A12" s="49"/>
      <c r="B12" s="20"/>
      <c r="C12" s="1"/>
      <c r="D12" s="1"/>
      <c r="E12" s="1"/>
      <c r="F12" s="29"/>
      <c r="G12" s="27"/>
      <c r="H12" s="1"/>
      <c r="I12" s="20"/>
      <c r="J12" s="20"/>
    </row>
    <row r="13" spans="1:10" ht="12.75">
      <c r="A13" s="50" t="s">
        <v>233</v>
      </c>
      <c r="B13" s="19" t="s">
        <v>536</v>
      </c>
      <c r="C13" t="s">
        <v>538</v>
      </c>
      <c r="F13" s="31"/>
      <c r="G13" s="28"/>
      <c r="I13" s="19"/>
      <c r="J13" s="19"/>
    </row>
    <row r="14" spans="1:10" ht="12.75">
      <c r="A14" s="50"/>
      <c r="B14" s="19" t="s">
        <v>537</v>
      </c>
      <c r="C14" t="s">
        <v>539</v>
      </c>
      <c r="F14" s="31" t="s">
        <v>8</v>
      </c>
      <c r="G14" s="40" t="s">
        <v>567</v>
      </c>
      <c r="I14" s="19"/>
      <c r="J14" s="19"/>
    </row>
    <row r="15" spans="1:10" ht="12.75">
      <c r="A15" s="50"/>
      <c r="B15" s="28"/>
      <c r="C15" s="28" t="s">
        <v>540</v>
      </c>
      <c r="D15" s="5"/>
      <c r="E15" s="5"/>
      <c r="F15" s="52"/>
      <c r="G15" s="27"/>
      <c r="I15" s="19"/>
      <c r="J15" s="19"/>
    </row>
    <row r="16" spans="1:10" ht="12.75">
      <c r="A16" s="50"/>
      <c r="B16" s="19"/>
      <c r="C16" t="s">
        <v>541</v>
      </c>
      <c r="F16" s="31"/>
      <c r="G16" s="27"/>
      <c r="I16" s="19"/>
      <c r="J16" s="19"/>
    </row>
    <row r="17" spans="1:10" ht="13.5" thickBot="1">
      <c r="A17" s="51"/>
      <c r="B17" s="21"/>
      <c r="C17" s="18" t="s">
        <v>542</v>
      </c>
      <c r="D17" s="18"/>
      <c r="E17" s="18"/>
      <c r="F17" s="32"/>
      <c r="G17" s="30"/>
      <c r="H17" s="18"/>
      <c r="I17" s="21"/>
      <c r="J17" s="21"/>
    </row>
    <row r="18" spans="1:10" ht="12.75">
      <c r="A18" s="50"/>
      <c r="B18" s="19"/>
      <c r="F18" s="31"/>
      <c r="G18" s="27"/>
      <c r="I18" s="19"/>
      <c r="J18" s="19"/>
    </row>
    <row r="19" spans="1:10" ht="12.75">
      <c r="A19" s="50" t="s">
        <v>238</v>
      </c>
      <c r="B19" s="19" t="s">
        <v>536</v>
      </c>
      <c r="C19" t="s">
        <v>544</v>
      </c>
      <c r="F19" s="31"/>
      <c r="G19" s="27"/>
      <c r="I19" s="19"/>
      <c r="J19" s="19"/>
    </row>
    <row r="20" spans="1:10" ht="12.75">
      <c r="A20" s="50"/>
      <c r="B20" s="19" t="s">
        <v>543</v>
      </c>
      <c r="C20" t="s">
        <v>545</v>
      </c>
      <c r="F20" s="31"/>
      <c r="G20" s="27"/>
      <c r="I20" s="19"/>
      <c r="J20" s="19"/>
    </row>
    <row r="21" spans="1:10" ht="12.75">
      <c r="A21" s="50"/>
      <c r="B21" s="19"/>
      <c r="C21" t="s">
        <v>546</v>
      </c>
      <c r="F21" s="31" t="s">
        <v>8</v>
      </c>
      <c r="G21" s="40" t="s">
        <v>568</v>
      </c>
      <c r="I21" s="19"/>
      <c r="J21" s="19"/>
    </row>
    <row r="22" spans="1:10" ht="13.5" thickBot="1">
      <c r="A22" s="51"/>
      <c r="B22" s="21"/>
      <c r="C22" s="18"/>
      <c r="D22" s="18"/>
      <c r="E22" s="18"/>
      <c r="F22" s="32"/>
      <c r="G22" s="30"/>
      <c r="H22" s="18"/>
      <c r="I22" s="21"/>
      <c r="J22" s="21"/>
    </row>
    <row r="23" spans="1:10" ht="12.75">
      <c r="A23" s="50"/>
      <c r="B23" s="19"/>
      <c r="F23" s="31"/>
      <c r="G23" s="27"/>
      <c r="I23" s="19"/>
      <c r="J23" s="19"/>
    </row>
    <row r="24" spans="1:10" ht="12.75">
      <c r="A24" s="50" t="s">
        <v>246</v>
      </c>
      <c r="B24" s="19" t="s">
        <v>536</v>
      </c>
      <c r="C24" t="s">
        <v>548</v>
      </c>
      <c r="F24" s="31"/>
      <c r="G24" s="27"/>
      <c r="I24" s="19"/>
      <c r="J24" s="19"/>
    </row>
    <row r="25" spans="1:10" ht="12.75">
      <c r="A25" s="50"/>
      <c r="B25" s="19" t="s">
        <v>547</v>
      </c>
      <c r="C25" t="s">
        <v>549</v>
      </c>
      <c r="F25" s="31" t="s">
        <v>8</v>
      </c>
      <c r="G25" s="27">
        <v>397.5</v>
      </c>
      <c r="I25" s="19"/>
      <c r="J25" s="19"/>
    </row>
    <row r="26" spans="1:10" ht="13.5" thickBot="1">
      <c r="A26" s="51"/>
      <c r="B26" s="21"/>
      <c r="C26" s="18"/>
      <c r="D26" s="18"/>
      <c r="E26" s="18"/>
      <c r="F26" s="32"/>
      <c r="G26" s="30"/>
      <c r="H26" s="18"/>
      <c r="I26" s="21"/>
      <c r="J26" s="21"/>
    </row>
    <row r="27" spans="1:10" ht="12.75">
      <c r="A27" s="50"/>
      <c r="B27" s="19"/>
      <c r="F27" s="31"/>
      <c r="G27" s="27"/>
      <c r="I27" s="19"/>
      <c r="J27" s="19"/>
    </row>
    <row r="28" spans="1:10" ht="12.75">
      <c r="A28" s="50" t="s">
        <v>247</v>
      </c>
      <c r="B28" s="19" t="s">
        <v>550</v>
      </c>
      <c r="C28" t="s">
        <v>552</v>
      </c>
      <c r="F28" s="31"/>
      <c r="G28" s="27"/>
      <c r="I28" s="19"/>
      <c r="J28" s="19"/>
    </row>
    <row r="29" spans="1:10" ht="12.75">
      <c r="A29" s="50"/>
      <c r="B29" s="19" t="s">
        <v>551</v>
      </c>
      <c r="C29" t="s">
        <v>553</v>
      </c>
      <c r="F29" s="31" t="s">
        <v>8</v>
      </c>
      <c r="G29" s="40" t="s">
        <v>568</v>
      </c>
      <c r="I29" s="19"/>
      <c r="J29" s="19"/>
    </row>
    <row r="30" spans="1:10" ht="13.5" thickBot="1">
      <c r="A30" s="51"/>
      <c r="B30" s="21"/>
      <c r="C30" s="18"/>
      <c r="D30" s="18"/>
      <c r="E30" s="18"/>
      <c r="F30" s="32"/>
      <c r="G30" s="30"/>
      <c r="H30" s="18"/>
      <c r="I30" s="21"/>
      <c r="J30" s="21"/>
    </row>
    <row r="31" spans="1:10" ht="12.75">
      <c r="A31" s="50"/>
      <c r="B31" s="19"/>
      <c r="F31" s="31"/>
      <c r="G31" s="27"/>
      <c r="I31" s="19"/>
      <c r="J31" s="19"/>
    </row>
    <row r="32" spans="1:10" ht="12.75">
      <c r="A32" s="50" t="s">
        <v>252</v>
      </c>
      <c r="B32" s="19" t="s">
        <v>536</v>
      </c>
      <c r="C32" t="s">
        <v>554</v>
      </c>
      <c r="F32" s="31"/>
      <c r="G32" s="27"/>
      <c r="I32" s="19"/>
      <c r="J32" s="19"/>
    </row>
    <row r="33" spans="1:10" ht="12.75">
      <c r="A33" s="50"/>
      <c r="B33" s="19" t="s">
        <v>543</v>
      </c>
      <c r="C33" t="s">
        <v>555</v>
      </c>
      <c r="F33" s="31"/>
      <c r="G33" s="27"/>
      <c r="I33" s="19"/>
      <c r="J33" s="19"/>
    </row>
    <row r="34" spans="1:10" ht="12.75">
      <c r="A34" s="50"/>
      <c r="B34" s="19"/>
      <c r="C34" t="s">
        <v>556</v>
      </c>
      <c r="D34" t="s">
        <v>557</v>
      </c>
      <c r="F34" s="31"/>
      <c r="G34" s="27"/>
      <c r="I34" s="19"/>
      <c r="J34" s="19"/>
    </row>
    <row r="35" spans="1:10" ht="12.75">
      <c r="A35" s="50"/>
      <c r="B35" s="19"/>
      <c r="C35" t="s">
        <v>558</v>
      </c>
      <c r="F35" s="31"/>
      <c r="G35" s="27"/>
      <c r="I35" s="19"/>
      <c r="J35" s="19"/>
    </row>
    <row r="36" spans="1:10" ht="12.75">
      <c r="A36" s="50"/>
      <c r="B36" s="19"/>
      <c r="C36" t="s">
        <v>559</v>
      </c>
      <c r="E36" t="s">
        <v>560</v>
      </c>
      <c r="F36" s="31"/>
      <c r="G36" s="27"/>
      <c r="I36" s="19"/>
      <c r="J36" s="19"/>
    </row>
    <row r="37" spans="1:10" ht="12.75">
      <c r="A37" s="50"/>
      <c r="B37" s="19"/>
      <c r="C37" t="s">
        <v>561</v>
      </c>
      <c r="F37" s="31" t="s">
        <v>8</v>
      </c>
      <c r="G37" s="40" t="s">
        <v>567</v>
      </c>
      <c r="I37" s="19"/>
      <c r="J37" s="19"/>
    </row>
    <row r="38" spans="1:10" ht="13.5" thickBot="1">
      <c r="A38" s="51"/>
      <c r="B38" s="21"/>
      <c r="C38" s="18"/>
      <c r="D38" s="18"/>
      <c r="E38" s="18"/>
      <c r="F38" s="32"/>
      <c r="G38" s="30"/>
      <c r="H38" s="18"/>
      <c r="I38" s="21"/>
      <c r="J38" s="21"/>
    </row>
    <row r="39" spans="1:10" ht="12.75">
      <c r="A39" s="50"/>
      <c r="B39" s="19"/>
      <c r="F39" s="31"/>
      <c r="G39" s="27"/>
      <c r="H39" s="5"/>
      <c r="I39" s="19"/>
      <c r="J39" s="19"/>
    </row>
    <row r="40" spans="1:10" ht="12.75">
      <c r="A40" s="50" t="s">
        <v>257</v>
      </c>
      <c r="B40" s="19" t="s">
        <v>550</v>
      </c>
      <c r="C40" t="s">
        <v>566</v>
      </c>
      <c r="F40" s="31"/>
      <c r="G40" s="27"/>
      <c r="H40" s="5"/>
      <c r="I40" s="19"/>
      <c r="J40" s="19"/>
    </row>
    <row r="41" spans="1:10" ht="12.75">
      <c r="A41" s="50"/>
      <c r="B41" s="19" t="s">
        <v>551</v>
      </c>
      <c r="C41" t="s">
        <v>562</v>
      </c>
      <c r="F41" s="31"/>
      <c r="G41" s="27"/>
      <c r="H41" s="5"/>
      <c r="I41" s="19"/>
      <c r="J41" s="19"/>
    </row>
    <row r="42" spans="1:10" ht="12.75">
      <c r="A42" s="50"/>
      <c r="B42" s="19"/>
      <c r="C42" t="s">
        <v>563</v>
      </c>
      <c r="F42" s="31" t="s">
        <v>8</v>
      </c>
      <c r="G42" s="40" t="s">
        <v>567</v>
      </c>
      <c r="H42" s="5"/>
      <c r="I42" s="19"/>
      <c r="J42" s="19"/>
    </row>
    <row r="43" spans="1:10" ht="13.5" thickBot="1">
      <c r="A43" s="51"/>
      <c r="B43" s="21"/>
      <c r="C43" s="18"/>
      <c r="D43" s="18"/>
      <c r="E43" s="18"/>
      <c r="F43" s="32"/>
      <c r="G43" s="30"/>
      <c r="H43" s="18"/>
      <c r="I43" s="24"/>
      <c r="J43" s="24"/>
    </row>
    <row r="44" spans="1:10" ht="12.75">
      <c r="A44" s="2"/>
      <c r="F44" s="42"/>
      <c r="G44" s="26"/>
      <c r="H44" s="26"/>
      <c r="I44" s="25"/>
      <c r="J44" s="43"/>
    </row>
    <row r="45" spans="1:10" ht="12.75">
      <c r="A45" s="2"/>
      <c r="F45" s="44" t="s">
        <v>72</v>
      </c>
      <c r="G45" s="39"/>
      <c r="H45" s="39"/>
      <c r="I45" s="41"/>
      <c r="J45" s="45"/>
    </row>
    <row r="46" spans="1:10" ht="12.75">
      <c r="A46" s="2"/>
      <c r="F46" s="35"/>
      <c r="G46" s="5"/>
      <c r="H46" s="5"/>
      <c r="I46" s="19"/>
      <c r="J46" s="46"/>
    </row>
    <row r="47" spans="1:10" ht="12.75">
      <c r="A47" s="2"/>
      <c r="B47" s="2"/>
      <c r="C47" s="2"/>
      <c r="D47" s="2"/>
      <c r="F47" s="44" t="s">
        <v>564</v>
      </c>
      <c r="G47" s="39"/>
      <c r="H47" s="39"/>
      <c r="I47" s="41"/>
      <c r="J47" s="45"/>
    </row>
    <row r="48" spans="6:10" ht="12.75">
      <c r="F48" s="35"/>
      <c r="G48" s="5"/>
      <c r="H48" s="5"/>
      <c r="I48" s="19"/>
      <c r="J48" s="46"/>
    </row>
    <row r="49" spans="6:10" ht="12.75">
      <c r="F49" s="35" t="s">
        <v>203</v>
      </c>
      <c r="G49" s="5"/>
      <c r="H49" s="5"/>
      <c r="I49" s="19"/>
      <c r="J49" s="46"/>
    </row>
    <row r="50" spans="6:10" ht="13.5" thickBot="1">
      <c r="F50" s="47"/>
      <c r="G50" s="18"/>
      <c r="H50" s="18"/>
      <c r="I50" s="21"/>
      <c r="J50" s="48"/>
    </row>
    <row r="136" spans="9:10" ht="12.75">
      <c r="I136" s="1"/>
      <c r="J136" s="1"/>
    </row>
    <row r="137" spans="9:10" ht="12.75">
      <c r="I137" s="1"/>
      <c r="J137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2"/>
      <c r="D142" s="2"/>
      <c r="E142" s="1"/>
    </row>
    <row r="143" spans="3:5" ht="12.75">
      <c r="C143" s="2"/>
      <c r="D143" s="2"/>
      <c r="E143" s="1"/>
    </row>
    <row r="164" spans="9:10" ht="12.75">
      <c r="I164" s="1"/>
      <c r="J164" s="1"/>
    </row>
    <row r="166" ht="12.75">
      <c r="C166" s="2"/>
    </row>
    <row r="167" ht="12.75">
      <c r="C167" s="2"/>
    </row>
    <row r="244" spans="8:10" ht="12.75">
      <c r="H244" s="1"/>
      <c r="I244" s="1"/>
      <c r="J244" s="1"/>
    </row>
    <row r="245" spans="8:10" ht="12.75">
      <c r="H245" s="1"/>
      <c r="I245" s="1"/>
      <c r="J245" s="1"/>
    </row>
    <row r="246" spans="8:10" ht="12.75">
      <c r="H246" s="1"/>
      <c r="J246" s="1"/>
    </row>
    <row r="252" spans="3:5" ht="12.75">
      <c r="C252" s="2"/>
      <c r="D252" s="2"/>
      <c r="E252" s="2"/>
    </row>
    <row r="253" spans="3:5" ht="12.75">
      <c r="C253" s="2"/>
      <c r="D253" s="2"/>
      <c r="E253" s="2"/>
    </row>
    <row r="254" spans="3:5" ht="12.75">
      <c r="C254" s="2"/>
      <c r="D254" s="2"/>
      <c r="E254" s="2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1" spans="2:6" ht="12.75">
      <c r="B291" s="1"/>
      <c r="C291" s="1"/>
      <c r="D291" s="1"/>
      <c r="E291" s="1"/>
      <c r="F291" s="1"/>
    </row>
    <row r="363" ht="12.75">
      <c r="B363" s="1"/>
    </row>
    <row r="364" ht="12.75">
      <c r="B364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83" ht="12.75">
      <c r="B483" s="1"/>
    </row>
    <row r="484" ht="12.75">
      <c r="B484" s="1"/>
    </row>
    <row r="486" ht="12.75">
      <c r="B486" s="3"/>
    </row>
    <row r="487" ht="12.75">
      <c r="B487" s="3"/>
    </row>
    <row r="488" ht="12.75">
      <c r="B488" s="1"/>
    </row>
    <row r="489" ht="12.75">
      <c r="B489" s="1"/>
    </row>
    <row r="490" ht="12.75">
      <c r="B490" s="3"/>
    </row>
    <row r="491" ht="12.75">
      <c r="B491" s="3"/>
    </row>
    <row r="492" ht="12.75">
      <c r="B492" s="1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23" ht="12.75">
      <c r="B523" s="1"/>
    </row>
    <row r="524" ht="12.75">
      <c r="B524" s="1"/>
    </row>
    <row r="526" ht="12.75">
      <c r="B526" s="3"/>
    </row>
    <row r="527" ht="12.75">
      <c r="B527" s="3"/>
    </row>
    <row r="528" ht="12.75">
      <c r="B528" s="1"/>
    </row>
    <row r="529" ht="12.75">
      <c r="B529" s="1"/>
    </row>
    <row r="530" ht="12.75">
      <c r="B530" s="3"/>
    </row>
    <row r="531" ht="12.75">
      <c r="B531" s="3"/>
    </row>
    <row r="532" ht="12.75">
      <c r="B532" s="1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9" ht="12.75">
      <c r="B539" s="3"/>
    </row>
    <row r="564" ht="12.75">
      <c r="B564" s="1"/>
    </row>
    <row r="565" ht="12.75">
      <c r="B565" s="1"/>
    </row>
    <row r="571" ht="12.75">
      <c r="B571" s="3"/>
    </row>
    <row r="572" ht="12.75">
      <c r="B572" s="3"/>
    </row>
    <row r="573" ht="12.75">
      <c r="B573" s="1"/>
    </row>
    <row r="575" ht="12.75">
      <c r="B575" s="3"/>
    </row>
    <row r="576" ht="12.75">
      <c r="B576" s="3"/>
    </row>
    <row r="578" ht="12.75">
      <c r="B578" s="3"/>
    </row>
    <row r="584" ht="12.75">
      <c r="B584" s="3"/>
    </row>
    <row r="598" ht="12.75">
      <c r="B598" s="1"/>
    </row>
    <row r="603" ht="12.75">
      <c r="B603" s="3"/>
    </row>
    <row r="604" ht="12.75">
      <c r="B604" s="3"/>
    </row>
    <row r="606" ht="12.75">
      <c r="B606" s="3"/>
    </row>
    <row r="607" ht="12.75">
      <c r="B607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8" ht="12.75">
      <c r="B618" s="1"/>
    </row>
    <row r="619" ht="12.75">
      <c r="B619" s="1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83" ht="12.75">
      <c r="B683" s="1"/>
    </row>
    <row r="732" ht="12.75">
      <c r="B732" s="1"/>
    </row>
    <row r="761" spans="3:9" ht="12.75">
      <c r="C761" s="1"/>
      <c r="D761" s="1"/>
      <c r="E761" s="1"/>
      <c r="F761" s="1"/>
      <c r="G761" s="1"/>
      <c r="H761" s="1"/>
      <c r="I761" s="1"/>
    </row>
    <row r="762" ht="12.75">
      <c r="C762" s="1"/>
    </row>
    <row r="763" ht="12.75">
      <c r="C763" s="1"/>
    </row>
    <row r="765" ht="12.75">
      <c r="B765" s="1"/>
    </row>
    <row r="766" ht="12.75">
      <c r="B766" s="1"/>
    </row>
    <row r="819" ht="12.75">
      <c r="B819" s="1"/>
    </row>
    <row r="833" ht="12.75">
      <c r="B833" s="1"/>
    </row>
    <row r="883" ht="12.75">
      <c r="B883" s="14"/>
    </row>
    <row r="895" ht="12.75">
      <c r="B895" s="1"/>
    </row>
    <row r="907" ht="12.75">
      <c r="B907" s="1"/>
    </row>
    <row r="946" ht="12.75">
      <c r="B946" s="1"/>
    </row>
    <row r="1003" ht="20.25">
      <c r="D1003" s="15"/>
    </row>
    <row r="1004" ht="15.75">
      <c r="D1004" s="9"/>
    </row>
    <row r="1005" ht="15.75">
      <c r="D1005" s="9"/>
    </row>
    <row r="1006" ht="12.75">
      <c r="D1006" s="1"/>
    </row>
    <row r="1008" ht="15.75">
      <c r="C1008" s="9"/>
    </row>
    <row r="1009" ht="15.75">
      <c r="C1009" s="9"/>
    </row>
    <row r="1010" ht="15.75">
      <c r="C1010" s="9"/>
    </row>
    <row r="1014" ht="12.75">
      <c r="B1014" s="1"/>
    </row>
    <row r="1018" spans="2:8" ht="12.75">
      <c r="B1018" s="1"/>
      <c r="C1018" s="3"/>
      <c r="D1018" s="3"/>
      <c r="E1018" s="3"/>
      <c r="F1018" s="3"/>
      <c r="G1018" s="3"/>
      <c r="H1018" s="3"/>
    </row>
    <row r="1019" spans="4:7" ht="12.75">
      <c r="D1019" s="1"/>
      <c r="E1019" s="1"/>
      <c r="F1019" s="1"/>
      <c r="G1019" s="1"/>
    </row>
    <row r="1020" spans="4:7" ht="12.75">
      <c r="D1020" s="1"/>
      <c r="E1020" s="1"/>
      <c r="F1020" s="1"/>
      <c r="G1020" s="1"/>
    </row>
    <row r="1021" spans="4:7" ht="12.75">
      <c r="D1021" s="1"/>
      <c r="E1021" s="1"/>
      <c r="F1021" s="1"/>
      <c r="G1021" s="1"/>
    </row>
    <row r="1022" spans="4:7" ht="12.75">
      <c r="D1022" s="1"/>
      <c r="E1022" s="1"/>
      <c r="F1022" s="1"/>
      <c r="G1022" s="1"/>
    </row>
    <row r="1024" ht="12.75">
      <c r="D1024" s="16"/>
    </row>
    <row r="1025" ht="12.75">
      <c r="D1025" s="16"/>
    </row>
    <row r="1026" ht="12.75">
      <c r="D1026" s="17"/>
    </row>
    <row r="1027" ht="12.75">
      <c r="D1027" s="17"/>
    </row>
    <row r="1028" ht="12.75">
      <c r="D1028" s="17"/>
    </row>
    <row r="1029" ht="12.75">
      <c r="D1029" s="17"/>
    </row>
    <row r="1030" ht="12.75">
      <c r="D1030" s="17"/>
    </row>
    <row r="1031" ht="12.75">
      <c r="D1031" s="17"/>
    </row>
    <row r="1032" ht="12.75">
      <c r="D1032" s="17"/>
    </row>
    <row r="1033" ht="12.75">
      <c r="D1033" s="17"/>
    </row>
    <row r="1034" ht="12.75">
      <c r="D1034" s="17"/>
    </row>
    <row r="1035" ht="12.75">
      <c r="D1035" s="17"/>
    </row>
    <row r="1067" spans="1:10" ht="12.75">
      <c r="A1067" s="1" t="s">
        <v>11</v>
      </c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3:5" ht="12.75">
      <c r="C1069" s="1"/>
      <c r="D1069" s="1"/>
      <c r="E1069" s="1"/>
    </row>
    <row r="1070" spans="3:5" ht="12.75">
      <c r="C1070" s="1"/>
      <c r="D1070" s="1"/>
      <c r="E1070" s="1"/>
    </row>
    <row r="1071" spans="3:4" ht="12.75">
      <c r="C1071" s="2"/>
      <c r="D1071" s="4"/>
    </row>
    <row r="1072" spans="3:4" ht="12.75">
      <c r="C1072" s="2"/>
      <c r="D1072" s="4"/>
    </row>
    <row r="1074" ht="12.75">
      <c r="A1074" t="s">
        <v>233</v>
      </c>
    </row>
    <row r="1079" ht="12.75">
      <c r="A1079" t="s">
        <v>238</v>
      </c>
    </row>
    <row r="1083" ht="12.75">
      <c r="A1083" t="s">
        <v>246</v>
      </c>
    </row>
    <row r="1087" ht="12.75">
      <c r="A1087" t="s">
        <v>247</v>
      </c>
    </row>
    <row r="1092" ht="12.75">
      <c r="A1092" t="s">
        <v>252</v>
      </c>
    </row>
    <row r="1098" ht="12.75">
      <c r="A1098" t="s">
        <v>257</v>
      </c>
    </row>
    <row r="1101" spans="9:10" ht="12.75">
      <c r="I1101" s="1"/>
      <c r="J1101" s="1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6" ht="12.75">
      <c r="A1106" t="s">
        <v>260</v>
      </c>
    </row>
    <row r="1111" ht="12.75">
      <c r="A1111" t="s">
        <v>265</v>
      </c>
    </row>
    <row r="1114" ht="12.75">
      <c r="A1114" t="s">
        <v>270</v>
      </c>
    </row>
    <row r="1119" ht="12.75">
      <c r="A1119" t="s">
        <v>274</v>
      </c>
    </row>
    <row r="1123" ht="12.75">
      <c r="A1123" t="s">
        <v>278</v>
      </c>
    </row>
    <row r="1127" ht="12.75">
      <c r="A1127" t="s">
        <v>283</v>
      </c>
    </row>
    <row r="1131" ht="12.75">
      <c r="A1131" t="s">
        <v>288</v>
      </c>
    </row>
    <row r="1134" ht="12.75">
      <c r="A1134" t="s">
        <v>293</v>
      </c>
    </row>
    <row r="1139" ht="12.75">
      <c r="A1139" t="s">
        <v>298</v>
      </c>
    </row>
    <row r="1143" ht="12.75">
      <c r="A1143" t="s">
        <v>304</v>
      </c>
    </row>
    <row r="1146" ht="12.75">
      <c r="A1146" t="s">
        <v>515</v>
      </c>
    </row>
    <row r="1149" ht="12.75">
      <c r="A1149" t="s">
        <v>316</v>
      </c>
    </row>
    <row r="1152" ht="12.75">
      <c r="A1152" t="s">
        <v>321</v>
      </c>
    </row>
    <row r="1155" ht="12.75">
      <c r="A1155" t="s">
        <v>324</v>
      </c>
    </row>
    <row r="1159" ht="12.75">
      <c r="A1159" t="s">
        <v>329</v>
      </c>
    </row>
    <row r="1163" spans="9:10" ht="12.75">
      <c r="I1163" s="1"/>
      <c r="J1163" s="1"/>
    </row>
    <row r="1164" spans="9:10" ht="12.75">
      <c r="I1164" s="1"/>
      <c r="J1164" s="1"/>
    </row>
    <row r="1167" spans="3:5" ht="12.75">
      <c r="C1167" s="1"/>
      <c r="D1167" s="1"/>
      <c r="E1167" s="1"/>
    </row>
    <row r="1168" spans="3:5" ht="12.75">
      <c r="C1168" s="1"/>
      <c r="D1168" s="1"/>
      <c r="E1168" s="1"/>
    </row>
    <row r="1169" spans="3:5" ht="12.75">
      <c r="C1169" s="2"/>
      <c r="D1169" s="2"/>
      <c r="E1169" s="1"/>
    </row>
    <row r="1170" spans="3:5" ht="12.75">
      <c r="C1170" s="2"/>
      <c r="D1170" s="2"/>
      <c r="E1170" s="1"/>
    </row>
    <row r="1171" ht="12.75">
      <c r="A1171" t="s">
        <v>233</v>
      </c>
    </row>
    <row r="1176" ht="12.75">
      <c r="A1176" t="s">
        <v>238</v>
      </c>
    </row>
    <row r="1179" ht="12.75">
      <c r="A1179" t="s">
        <v>246</v>
      </c>
    </row>
    <row r="1182" ht="12.75">
      <c r="A1182" t="s">
        <v>247</v>
      </c>
    </row>
    <row r="1187" ht="12.75">
      <c r="A1187" t="s">
        <v>252</v>
      </c>
    </row>
    <row r="1191" spans="9:10" ht="12.75">
      <c r="I1191" s="1"/>
      <c r="J1191" s="1"/>
    </row>
    <row r="1193" ht="12.75">
      <c r="C1193" s="2"/>
    </row>
    <row r="1194" ht="12.75">
      <c r="C1194" s="2"/>
    </row>
    <row r="1196" ht="12.75">
      <c r="A1196" t="s">
        <v>257</v>
      </c>
    </row>
    <row r="1200" ht="12.75">
      <c r="A1200" t="s">
        <v>260</v>
      </c>
    </row>
    <row r="1204" ht="12.75">
      <c r="A1204" t="s">
        <v>265</v>
      </c>
    </row>
    <row r="1207" ht="12.75">
      <c r="A1207" t="s">
        <v>270</v>
      </c>
    </row>
    <row r="1210" ht="12.75">
      <c r="A1210" t="s">
        <v>274</v>
      </c>
    </row>
    <row r="1214" ht="12.75">
      <c r="A1214" t="s">
        <v>278</v>
      </c>
    </row>
    <row r="1221" ht="12.75">
      <c r="A1221" t="s">
        <v>283</v>
      </c>
    </row>
    <row r="1226" ht="12.75">
      <c r="A1226" t="s">
        <v>288</v>
      </c>
    </row>
    <row r="1230" ht="12.75">
      <c r="A1230" t="s">
        <v>293</v>
      </c>
    </row>
    <row r="1236" ht="12.75">
      <c r="A1236" t="s">
        <v>298</v>
      </c>
    </row>
    <row r="1244" spans="8:10" ht="12.75">
      <c r="H1244" s="1"/>
      <c r="I1244" s="1"/>
      <c r="J1244" s="1"/>
    </row>
    <row r="1245" spans="8:10" ht="12.75">
      <c r="H1245" s="1"/>
      <c r="I1245" s="1"/>
      <c r="J1245" s="1"/>
    </row>
    <row r="1246" spans="8:10" ht="12.75">
      <c r="H1246" s="1"/>
      <c r="J1246" s="1"/>
    </row>
    <row r="1247" spans="8:10" ht="12.75">
      <c r="H1247" s="1"/>
      <c r="J1247" s="1"/>
    </row>
    <row r="1248" spans="8:10" ht="12.75">
      <c r="H1248" s="1"/>
      <c r="J1248" s="1"/>
    </row>
    <row r="1249" spans="8:10" ht="12.75">
      <c r="H1249" s="1"/>
      <c r="J1249" s="1"/>
    </row>
    <row r="1250" spans="8:10" ht="12.75">
      <c r="H1250" s="1"/>
      <c r="J1250" s="1"/>
    </row>
    <row r="1251" spans="8:10" ht="12.75">
      <c r="H1251" s="1"/>
      <c r="J1251" s="1"/>
    </row>
    <row r="1252" spans="8:10" ht="12.75">
      <c r="H1252" s="1"/>
      <c r="J1252" s="1"/>
    </row>
    <row r="1253" spans="8:10" ht="12.75">
      <c r="H1253" s="1"/>
      <c r="J1253" s="1"/>
    </row>
    <row r="1254" spans="8:10" ht="12.75">
      <c r="H1254" s="1"/>
      <c r="J1254" s="1"/>
    </row>
    <row r="1255" spans="8:10" ht="12.75">
      <c r="H1255" s="1"/>
      <c r="J1255" s="1"/>
    </row>
    <row r="1256" spans="8:10" ht="12.75">
      <c r="H1256" s="1"/>
      <c r="J1256" s="1"/>
    </row>
    <row r="1257" spans="8:10" ht="12.75">
      <c r="H1257" s="1"/>
      <c r="J1257" s="1"/>
    </row>
    <row r="1258" spans="8:10" ht="12.75">
      <c r="H1258" s="1"/>
      <c r="J1258" s="1"/>
    </row>
    <row r="1259" spans="8:10" ht="12.75">
      <c r="H1259" s="1"/>
      <c r="J1259" s="1"/>
    </row>
    <row r="1260" spans="8:10" ht="12.75">
      <c r="H1260" s="1"/>
      <c r="J1260" s="1"/>
    </row>
    <row r="1261" spans="8:10" ht="12.75">
      <c r="H1261" s="1"/>
      <c r="J1261" s="1"/>
    </row>
    <row r="1262" spans="8:10" ht="12.75">
      <c r="H1262" s="1"/>
      <c r="J1262" s="1"/>
    </row>
    <row r="1263" spans="8:10" ht="12.75">
      <c r="H1263" s="1"/>
      <c r="J1263" s="1"/>
    </row>
    <row r="1264" spans="8:10" ht="12.75">
      <c r="H1264" s="1"/>
      <c r="J1264" s="1"/>
    </row>
    <row r="1265" spans="8:10" ht="12.75">
      <c r="H1265" s="1"/>
      <c r="J1265" s="1"/>
    </row>
    <row r="1266" spans="8:10" ht="12.75">
      <c r="H1266" s="1"/>
      <c r="J1266" s="1"/>
    </row>
    <row r="1267" spans="8:10" ht="12.75">
      <c r="H1267" s="1"/>
      <c r="J1267" s="1"/>
    </row>
    <row r="1268" spans="8:10" ht="12.75">
      <c r="H1268" s="1"/>
      <c r="J1268" s="1"/>
    </row>
    <row r="1269" spans="8:10" ht="12.75">
      <c r="H1269" s="1"/>
      <c r="J1269" s="1"/>
    </row>
    <row r="1270" spans="8:10" ht="12.75">
      <c r="H1270" s="1"/>
      <c r="J1270" s="1"/>
    </row>
    <row r="1271" spans="8:10" ht="12.75">
      <c r="H1271" s="1"/>
      <c r="J1271" s="1"/>
    </row>
    <row r="1272" spans="8:10" ht="12.75">
      <c r="H1272" s="1"/>
      <c r="J1272" s="1"/>
    </row>
    <row r="1273" spans="8:10" ht="12.75">
      <c r="H1273" s="1"/>
      <c r="J1273" s="1"/>
    </row>
    <row r="1274" spans="8:10" ht="12.75">
      <c r="H1274" s="1"/>
      <c r="J1274" s="1"/>
    </row>
    <row r="1275" spans="8:10" ht="12.75">
      <c r="H1275" s="1"/>
      <c r="J1275" s="1"/>
    </row>
    <row r="1276" spans="8:10" ht="12.75">
      <c r="H1276" s="1"/>
      <c r="J1276" s="1"/>
    </row>
    <row r="1277" spans="8:10" ht="12.75">
      <c r="H1277" s="1"/>
      <c r="J1277" s="1"/>
    </row>
    <row r="1278" spans="8:10" ht="12.75">
      <c r="H1278" s="1"/>
      <c r="J1278" s="1"/>
    </row>
    <row r="1279" spans="8:10" ht="12.75">
      <c r="H1279" s="1"/>
      <c r="J1279" s="1"/>
    </row>
    <row r="1280" spans="8:10" ht="12.75">
      <c r="H1280" s="1"/>
      <c r="J1280" s="1"/>
    </row>
    <row r="1281" spans="8:10" ht="12.75">
      <c r="H1281" s="1"/>
      <c r="J1281" s="1"/>
    </row>
    <row r="1282" spans="8:10" ht="12.75">
      <c r="H1282" s="1"/>
      <c r="J1282" s="1"/>
    </row>
    <row r="1283" spans="8:10" ht="12.75">
      <c r="H1283" s="1"/>
      <c r="J1283" s="1"/>
    </row>
    <row r="1284" spans="8:10" ht="12.75">
      <c r="H1284" s="1"/>
      <c r="J1284" s="1"/>
    </row>
    <row r="1285" spans="8:10" ht="12.75">
      <c r="H1285" s="1"/>
      <c r="J1285" s="1"/>
    </row>
    <row r="1286" spans="8:10" ht="12.75">
      <c r="H1286" s="1"/>
      <c r="J1286" s="1"/>
    </row>
    <row r="1287" spans="8:10" ht="12.75">
      <c r="H1287" s="1"/>
      <c r="J1287" s="1"/>
    </row>
    <row r="1288" spans="8:10" ht="12.75">
      <c r="H1288" s="1"/>
      <c r="J1288" s="1"/>
    </row>
    <row r="1289" spans="8:10" ht="12.75">
      <c r="H1289" s="1"/>
      <c r="J1289" s="1"/>
    </row>
    <row r="1290" spans="8:10" ht="12.75">
      <c r="H1290" s="1"/>
      <c r="J1290" s="1"/>
    </row>
    <row r="1291" spans="8:10" ht="12.75">
      <c r="H1291" s="1"/>
      <c r="J1291" s="1"/>
    </row>
    <row r="1292" spans="1:10" ht="12.75">
      <c r="A1292" s="1" t="s">
        <v>11</v>
      </c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3:5" ht="12.75">
      <c r="C1294" s="1"/>
      <c r="D1294" s="1"/>
      <c r="E1294" s="1"/>
    </row>
    <row r="1295" spans="8:10" ht="12.75">
      <c r="H1295" s="1"/>
      <c r="J1295" s="1"/>
    </row>
    <row r="1296" spans="2:10" ht="12.75">
      <c r="B1296" s="1"/>
      <c r="H1296" s="1"/>
      <c r="J1296" s="1"/>
    </row>
    <row r="1297" spans="8:10" ht="12.75">
      <c r="H1297" s="1"/>
      <c r="J1297" s="1"/>
    </row>
    <row r="1298" spans="8:10" ht="12.75">
      <c r="H1298" s="1"/>
      <c r="J1298" s="1"/>
    </row>
    <row r="1299" spans="8:10" ht="12.75">
      <c r="H1299" s="1"/>
      <c r="J1299" s="1"/>
    </row>
    <row r="1300" ht="12.75">
      <c r="A1300" t="s">
        <v>233</v>
      </c>
    </row>
    <row r="1304" ht="12.75">
      <c r="A1304" t="s">
        <v>238</v>
      </c>
    </row>
    <row r="1307" ht="12.75">
      <c r="A1307" t="s">
        <v>246</v>
      </c>
    </row>
    <row r="1310" ht="12.75">
      <c r="A1310" t="s">
        <v>247</v>
      </c>
    </row>
    <row r="1314" ht="12.75">
      <c r="A1314" t="s">
        <v>252</v>
      </c>
    </row>
    <row r="1318" ht="12.75">
      <c r="A1318" t="s">
        <v>257</v>
      </c>
    </row>
    <row r="1322" ht="12.75">
      <c r="A1322" t="s">
        <v>260</v>
      </c>
    </row>
    <row r="1327" ht="12.75">
      <c r="A1327" t="s">
        <v>265</v>
      </c>
    </row>
    <row r="1330" ht="12.75">
      <c r="A1330" t="s">
        <v>270</v>
      </c>
    </row>
    <row r="1335" ht="12.75">
      <c r="A1335" t="s">
        <v>274</v>
      </c>
    </row>
    <row r="1338" ht="12.75">
      <c r="A1338" t="s">
        <v>278</v>
      </c>
    </row>
    <row r="1341" spans="1:10" ht="12.75">
      <c r="A1341" t="s">
        <v>283</v>
      </c>
      <c r="H1341" s="1"/>
      <c r="J1341" s="1"/>
    </row>
    <row r="1342" ht="12.75">
      <c r="H1342" s="1"/>
    </row>
    <row r="1343" spans="8:10" ht="12.75">
      <c r="H1343" s="1"/>
      <c r="J1343" s="1"/>
    </row>
    <row r="1344" spans="8:10" ht="12.75">
      <c r="H1344" s="1"/>
      <c r="J1344" s="1"/>
    </row>
    <row r="1345" spans="1:10" ht="12.75">
      <c r="A1345" t="s">
        <v>288</v>
      </c>
      <c r="H1345" s="1"/>
      <c r="J1345" s="1"/>
    </row>
    <row r="1346" spans="8:10" ht="12.75">
      <c r="H1346" s="1"/>
      <c r="J1346" s="1"/>
    </row>
    <row r="1347" ht="12.75">
      <c r="H1347" s="1"/>
    </row>
    <row r="1348" spans="8:10" ht="12.75">
      <c r="H1348" s="1"/>
      <c r="J1348" s="1"/>
    </row>
    <row r="1349" spans="1:8" ht="12.75">
      <c r="A1349" t="s">
        <v>293</v>
      </c>
      <c r="H1349" s="1"/>
    </row>
    <row r="1350" spans="8:10" ht="12.75">
      <c r="H1350" s="1"/>
      <c r="J1350" s="1"/>
    </row>
    <row r="1351" spans="8:10" ht="12.75">
      <c r="H1351" s="1"/>
      <c r="J1351" s="1"/>
    </row>
    <row r="1352" spans="1:8" ht="12.75">
      <c r="A1352" t="s">
        <v>298</v>
      </c>
      <c r="H1352" s="1"/>
    </row>
    <row r="1353" spans="8:10" ht="12.75">
      <c r="H1353" s="1"/>
      <c r="J1353" s="1"/>
    </row>
    <row r="1354" spans="8:10" ht="12.75">
      <c r="H1354" s="1"/>
      <c r="J1354" s="1"/>
    </row>
    <row r="1355" spans="1:8" ht="12.75">
      <c r="A1355" t="s">
        <v>304</v>
      </c>
      <c r="H1355" s="1"/>
    </row>
    <row r="1356" spans="8:10" ht="12.75">
      <c r="H1356" s="1"/>
      <c r="J1356" s="1"/>
    </row>
    <row r="1357" spans="8:10" ht="12.75">
      <c r="H1357" s="1"/>
      <c r="J1357" s="1"/>
    </row>
    <row r="1358" spans="1:10" ht="12.75">
      <c r="A1358" t="s">
        <v>515</v>
      </c>
      <c r="H1358" s="1"/>
      <c r="J1358" s="1"/>
    </row>
    <row r="1359" spans="8:10" ht="12.75">
      <c r="H1359" s="1"/>
      <c r="J1359" s="1"/>
    </row>
    <row r="1360" ht="12.75">
      <c r="H1360" s="1"/>
    </row>
    <row r="1361" ht="12.75">
      <c r="H1361" s="1"/>
    </row>
    <row r="1362" spans="1:8" ht="12.75">
      <c r="A1362" t="s">
        <v>316</v>
      </c>
      <c r="H1362" s="1"/>
    </row>
    <row r="1363" ht="12.75">
      <c r="H1363" s="1"/>
    </row>
    <row r="1364" ht="12.75">
      <c r="H1364" s="1"/>
    </row>
    <row r="1365" spans="1:8" ht="12.75">
      <c r="A1365" t="s">
        <v>321</v>
      </c>
      <c r="H1365" s="1"/>
    </row>
    <row r="1366" ht="12.75">
      <c r="H1366" s="1"/>
    </row>
    <row r="1367" ht="12.75">
      <c r="H1367" s="1"/>
    </row>
    <row r="1368" spans="1:8" ht="12.75">
      <c r="A1368" t="s">
        <v>324</v>
      </c>
      <c r="H1368" s="1"/>
    </row>
    <row r="1369" ht="12.75">
      <c r="H1369" s="1"/>
    </row>
    <row r="1370" ht="12.75">
      <c r="H1370" s="1"/>
    </row>
    <row r="1371" spans="1:8" ht="12.75">
      <c r="A1371" t="s">
        <v>329</v>
      </c>
      <c r="H1371" s="1"/>
    </row>
    <row r="1372" ht="12.75">
      <c r="H1372" s="1"/>
    </row>
    <row r="1373" ht="12.75">
      <c r="H1373" s="1"/>
    </row>
    <row r="1374" ht="12.75">
      <c r="H1374" s="1"/>
    </row>
    <row r="1375" spans="1:10" ht="12.75">
      <c r="A1375" t="s">
        <v>330</v>
      </c>
      <c r="H1375" s="1"/>
      <c r="J1375" s="1"/>
    </row>
    <row r="1376" spans="8:10" ht="12.75">
      <c r="H1376" s="1"/>
      <c r="J1376" s="1"/>
    </row>
    <row r="1377" ht="12.75">
      <c r="H1377" s="1"/>
    </row>
    <row r="1378" spans="8:10" ht="12.75">
      <c r="H1378" s="1"/>
      <c r="J1378" s="1"/>
    </row>
    <row r="1379" spans="1:8" ht="12.75">
      <c r="A1379" t="s">
        <v>332</v>
      </c>
      <c r="H1379" s="1"/>
    </row>
    <row r="1382" ht="12.75">
      <c r="A1382" t="s">
        <v>337</v>
      </c>
    </row>
    <row r="1385" ht="12.75">
      <c r="A1385" t="s">
        <v>339</v>
      </c>
    </row>
    <row r="1388" ht="12.75">
      <c r="A1388" t="s">
        <v>343</v>
      </c>
    </row>
    <row r="1391" ht="12.75">
      <c r="A1391" t="s">
        <v>348</v>
      </c>
    </row>
    <row r="1395" ht="12.75">
      <c r="A1395" t="s">
        <v>354</v>
      </c>
    </row>
    <row r="1398" ht="12.75">
      <c r="A1398" t="s">
        <v>450</v>
      </c>
    </row>
    <row r="1401" ht="12.75">
      <c r="A1401" t="s">
        <v>451</v>
      </c>
    </row>
    <row r="1404" ht="12.75">
      <c r="A1404" t="s">
        <v>453</v>
      </c>
    </row>
    <row r="1407" ht="12.75">
      <c r="A1407" t="s">
        <v>516</v>
      </c>
    </row>
    <row r="1410" ht="12.75">
      <c r="A1410" t="s">
        <v>454</v>
      </c>
    </row>
    <row r="1414" ht="12.75">
      <c r="A1414" t="s">
        <v>455</v>
      </c>
    </row>
    <row r="1417" ht="12.75">
      <c r="A1417" t="s">
        <v>456</v>
      </c>
    </row>
    <row r="1421" ht="12.75">
      <c r="A1421" t="s">
        <v>457</v>
      </c>
    </row>
    <row r="1426" ht="12.75">
      <c r="A1426" t="s">
        <v>458</v>
      </c>
    </row>
    <row r="1430" ht="12.75">
      <c r="A1430" t="s">
        <v>461</v>
      </c>
    </row>
    <row r="1432" ht="12.75">
      <c r="A1432" t="s">
        <v>462</v>
      </c>
    </row>
    <row r="1436" ht="12.75">
      <c r="A1436" t="s">
        <v>517</v>
      </c>
    </row>
    <row r="1440" ht="12.75">
      <c r="A1440" t="s">
        <v>518</v>
      </c>
    </row>
    <row r="1443" ht="12.75">
      <c r="A1443" t="s">
        <v>519</v>
      </c>
    </row>
    <row r="1447" ht="12.75">
      <c r="A1447" t="s">
        <v>3</v>
      </c>
    </row>
    <row r="1450" ht="12.75">
      <c r="A1450" t="s">
        <v>521</v>
      </c>
    </row>
    <row r="1453" ht="12.75">
      <c r="A1453" t="s">
        <v>4</v>
      </c>
    </row>
    <row r="1455" spans="9:10" ht="12.75">
      <c r="I1455" s="1"/>
      <c r="J1455" s="1"/>
    </row>
    <row r="1456" spans="9:10" ht="12.75">
      <c r="I1456" s="1"/>
      <c r="J1456" s="1"/>
    </row>
    <row r="1457" spans="9:10" ht="12.75">
      <c r="I1457" s="1"/>
      <c r="J1457" s="1"/>
    </row>
    <row r="1458" spans="9:10" ht="12.75">
      <c r="I1458" s="1"/>
      <c r="J1458" s="1"/>
    </row>
    <row r="1459" spans="9:10" ht="12.75">
      <c r="I1459" s="1"/>
      <c r="J1459" s="1"/>
    </row>
    <row r="1460" spans="9:10" ht="12.75">
      <c r="I1460" s="1"/>
      <c r="J1460" s="1"/>
    </row>
    <row r="1461" spans="9:10" ht="12.75">
      <c r="I1461" s="1"/>
      <c r="J1461" s="1"/>
    </row>
    <row r="1462" spans="9:10" ht="12.75">
      <c r="I1462" s="1"/>
      <c r="J1462" s="1"/>
    </row>
    <row r="1463" spans="9:10" ht="12.75">
      <c r="I1463" s="1"/>
      <c r="J1463" s="1"/>
    </row>
    <row r="1464" spans="9:10" ht="12.75">
      <c r="I1464" s="1"/>
      <c r="J1464" s="1"/>
    </row>
    <row r="1465" spans="9:10" ht="12.75">
      <c r="I1465" s="1"/>
      <c r="J1465" s="1"/>
    </row>
    <row r="1466" spans="9:10" ht="12.75">
      <c r="I1466" s="1"/>
      <c r="J1466" s="1"/>
    </row>
    <row r="1467" spans="9:10" ht="12.75">
      <c r="I1467" s="1"/>
      <c r="J1467" s="1"/>
    </row>
    <row r="1468" spans="9:10" ht="12.75">
      <c r="I1468" s="1"/>
      <c r="J1468" s="1"/>
    </row>
    <row r="1469" spans="9:10" ht="12.75">
      <c r="I1469" s="1"/>
      <c r="J1469" s="1"/>
    </row>
    <row r="1470" spans="9:10" ht="12.75">
      <c r="I1470" s="1"/>
      <c r="J1470" s="1"/>
    </row>
    <row r="1471" spans="9:10" ht="12.75">
      <c r="I1471" s="1"/>
      <c r="J1471" s="1"/>
    </row>
    <row r="1472" spans="9:10" ht="12.75">
      <c r="I1472" s="1"/>
      <c r="J1472" s="1"/>
    </row>
    <row r="1473" spans="9:10" ht="12.75">
      <c r="I1473" s="1"/>
      <c r="J1473" s="1"/>
    </row>
    <row r="1474" spans="9:10" ht="12.75">
      <c r="I1474" s="1"/>
      <c r="J1474" s="1"/>
    </row>
    <row r="1475" spans="9:10" ht="12.75">
      <c r="I1475" s="1"/>
      <c r="J1475" s="1"/>
    </row>
    <row r="1476" spans="9:10" ht="12.75">
      <c r="I1476" s="1"/>
      <c r="J1476" s="1"/>
    </row>
    <row r="1477" spans="9:10" ht="12.75">
      <c r="I1477" s="1"/>
      <c r="J1477" s="1"/>
    </row>
    <row r="1478" spans="9:10" ht="12.75">
      <c r="I1478" s="1"/>
      <c r="J1478" s="1"/>
    </row>
    <row r="1479" spans="9:10" ht="12.75">
      <c r="I1479" s="1"/>
      <c r="J1479" s="1"/>
    </row>
    <row r="1480" spans="9:10" ht="12.75">
      <c r="I1480" s="1"/>
      <c r="J1480" s="1"/>
    </row>
    <row r="1481" spans="9:10" ht="12.75">
      <c r="I1481" s="1"/>
      <c r="J1481" s="1"/>
    </row>
    <row r="1482" spans="9:10" ht="12.75">
      <c r="I1482" s="1"/>
      <c r="J1482" s="1"/>
    </row>
    <row r="1483" spans="9:10" ht="12.75">
      <c r="I1483" s="1"/>
      <c r="J1483" s="1"/>
    </row>
    <row r="1484" spans="9:10" ht="12.75">
      <c r="I1484" s="1"/>
      <c r="J1484" s="1"/>
    </row>
    <row r="1485" spans="9:10" ht="12.75">
      <c r="I1485" s="1"/>
      <c r="J1485" s="1"/>
    </row>
    <row r="1486" spans="9:10" ht="12.75">
      <c r="I1486" s="1"/>
      <c r="J1486" s="1"/>
    </row>
    <row r="1487" spans="9:10" ht="12.75">
      <c r="I1487" s="1"/>
      <c r="J1487" s="1"/>
    </row>
    <row r="1488" spans="9:10" ht="12.75">
      <c r="I1488" s="1"/>
      <c r="J1488" s="1"/>
    </row>
    <row r="1489" spans="9:10" ht="12.75">
      <c r="I1489" s="1"/>
      <c r="J1489" s="1"/>
    </row>
    <row r="1492" spans="2:4" ht="12.75">
      <c r="B1492" s="1"/>
      <c r="C1492" s="1"/>
      <c r="D1492" s="1"/>
    </row>
    <row r="1494" ht="12.75">
      <c r="A1494" t="s">
        <v>519</v>
      </c>
    </row>
    <row r="1497" ht="12.75">
      <c r="A1497" t="s">
        <v>520</v>
      </c>
    </row>
    <row r="1500" ht="12.75">
      <c r="A1500" t="s">
        <v>521</v>
      </c>
    </row>
    <row r="1503" ht="12.75">
      <c r="A1503" t="s">
        <v>522</v>
      </c>
    </row>
    <row r="1506" ht="12.75">
      <c r="A1506" t="s">
        <v>523</v>
      </c>
    </row>
    <row r="1509" ht="12.75">
      <c r="A1509" t="s">
        <v>524</v>
      </c>
    </row>
    <row r="1512" ht="12.75">
      <c r="A1512" t="s">
        <v>525</v>
      </c>
    </row>
    <row r="1515" ht="12.75">
      <c r="A1515" t="s">
        <v>526</v>
      </c>
    </row>
    <row r="1518" ht="12.75">
      <c r="A1518" t="s">
        <v>527</v>
      </c>
    </row>
    <row r="1521" ht="12.75">
      <c r="A1521" t="s">
        <v>528</v>
      </c>
    </row>
    <row r="1524" ht="12.75">
      <c r="A1524" t="s">
        <v>529</v>
      </c>
    </row>
    <row r="1527" ht="12.75">
      <c r="A1527" t="s">
        <v>530</v>
      </c>
    </row>
    <row r="1530" ht="12.75">
      <c r="A1530" t="s">
        <v>531</v>
      </c>
    </row>
    <row r="1533" ht="12.75">
      <c r="A1533" t="s">
        <v>532</v>
      </c>
    </row>
    <row r="1536" spans="9:10" ht="12.75">
      <c r="I1536" s="1"/>
      <c r="J1536" s="1"/>
    </row>
    <row r="1538" spans="9:10" ht="12.75">
      <c r="I1538" s="1"/>
      <c r="J1538" s="1"/>
    </row>
    <row r="1547" ht="12.75">
      <c r="B1547" s="1"/>
    </row>
    <row r="1550" spans="1:10" ht="12.75">
      <c r="A1550" s="1" t="s">
        <v>11</v>
      </c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3:5" ht="12.75">
      <c r="C1552" s="1"/>
      <c r="D1552" s="1"/>
      <c r="E1552" s="1"/>
    </row>
    <row r="1553" spans="2:5" ht="12.75">
      <c r="B1553" s="2"/>
      <c r="C1553" s="1"/>
      <c r="D1553" s="1"/>
      <c r="E1553" s="1"/>
    </row>
    <row r="1555" ht="12.75">
      <c r="A1555" t="s">
        <v>233</v>
      </c>
    </row>
    <row r="1559" ht="12.75">
      <c r="A1559" t="s">
        <v>5</v>
      </c>
    </row>
    <row r="1563" ht="12.75">
      <c r="A1563" t="s">
        <v>246</v>
      </c>
    </row>
    <row r="1568" ht="12.75">
      <c r="A1568" t="s">
        <v>6</v>
      </c>
    </row>
    <row r="1572" ht="12.75">
      <c r="A1572" t="s">
        <v>252</v>
      </c>
    </row>
    <row r="1576" ht="12.75">
      <c r="B1576" s="2"/>
    </row>
    <row r="1578" ht="12.75">
      <c r="A1578" t="s">
        <v>233</v>
      </c>
    </row>
    <row r="1583" ht="12.75">
      <c r="A1583" t="s">
        <v>238</v>
      </c>
    </row>
    <row r="1588" ht="12.75">
      <c r="A1588" t="s">
        <v>246</v>
      </c>
    </row>
    <row r="1594" ht="12.75">
      <c r="A1594" t="s">
        <v>247</v>
      </c>
    </row>
    <row r="1597" ht="12.75">
      <c r="A1597" t="s">
        <v>252</v>
      </c>
    </row>
    <row r="1600" ht="12.75">
      <c r="A1600" t="s">
        <v>257</v>
      </c>
    </row>
    <row r="1603" ht="12.75">
      <c r="A1603" t="s">
        <v>260</v>
      </c>
    </row>
    <row r="1606" ht="12.75">
      <c r="A1606" t="s">
        <v>265</v>
      </c>
    </row>
    <row r="1609" ht="12.75">
      <c r="A1609" t="s">
        <v>270</v>
      </c>
    </row>
    <row r="1613" ht="12.75">
      <c r="A1613" t="s">
        <v>274</v>
      </c>
    </row>
    <row r="1616" ht="12.75">
      <c r="A1616" t="s">
        <v>278</v>
      </c>
    </row>
    <row r="1620" ht="12.75">
      <c r="A1620" t="s">
        <v>283</v>
      </c>
    </row>
    <row r="1624" ht="12.75">
      <c r="A1624" t="s">
        <v>288</v>
      </c>
    </row>
    <row r="1628" ht="12.75">
      <c r="A1628" t="s">
        <v>293</v>
      </c>
    </row>
    <row r="1631" ht="12.75">
      <c r="A1631" t="s">
        <v>298</v>
      </c>
    </row>
    <row r="1634" ht="12.75">
      <c r="A1634" t="s">
        <v>304</v>
      </c>
    </row>
    <row r="1637" ht="12.75">
      <c r="A1637" t="s">
        <v>515</v>
      </c>
    </row>
    <row r="1640" ht="12.75">
      <c r="A1640" t="s">
        <v>316</v>
      </c>
    </row>
    <row r="1644" ht="12.75">
      <c r="A1644" t="s">
        <v>321</v>
      </c>
    </row>
    <row r="1647" ht="12.75">
      <c r="A1647" t="s">
        <v>324</v>
      </c>
    </row>
    <row r="1650" ht="12.75">
      <c r="A1650" t="s">
        <v>329</v>
      </c>
    </row>
    <row r="1669" ht="12.75">
      <c r="B1669" s="1"/>
    </row>
    <row r="1672" spans="1:10" ht="12.75">
      <c r="A1672" s="1" t="s">
        <v>11</v>
      </c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3:5" ht="12.75">
      <c r="C1674" s="1"/>
      <c r="D1674" s="1"/>
      <c r="E1674" s="1"/>
    </row>
    <row r="1675" spans="2:5" ht="12.75">
      <c r="B1675" s="2"/>
      <c r="C1675" s="1"/>
      <c r="D1675" s="1"/>
      <c r="E1675" s="1"/>
    </row>
    <row r="1677" ht="12.75">
      <c r="A1677" t="s">
        <v>233</v>
      </c>
    </row>
    <row r="1681" ht="12.75">
      <c r="A1681" t="s">
        <v>5</v>
      </c>
    </row>
    <row r="1685" ht="12.75">
      <c r="A1685" t="s">
        <v>246</v>
      </c>
    </row>
    <row r="1690" ht="12.75">
      <c r="A1690" t="s">
        <v>6</v>
      </c>
    </row>
    <row r="1694" ht="12.75">
      <c r="A1694" t="s">
        <v>252</v>
      </c>
    </row>
    <row r="1698" ht="12.75">
      <c r="B1698" s="2"/>
    </row>
    <row r="1700" ht="12.75">
      <c r="A1700" t="s">
        <v>233</v>
      </c>
    </row>
    <row r="1705" ht="12.75">
      <c r="A1705" t="s">
        <v>238</v>
      </c>
    </row>
    <row r="1710" ht="12.75">
      <c r="A1710" t="s">
        <v>246</v>
      </c>
    </row>
    <row r="1717" ht="12.75">
      <c r="A1717" t="s">
        <v>247</v>
      </c>
    </row>
    <row r="1720" ht="12.75">
      <c r="A1720" t="s">
        <v>252</v>
      </c>
    </row>
    <row r="1723" ht="12.75">
      <c r="A1723" t="s">
        <v>257</v>
      </c>
    </row>
    <row r="1728" ht="12.75">
      <c r="A1728" t="s">
        <v>260</v>
      </c>
    </row>
    <row r="1731" ht="12.75">
      <c r="A1731" t="s">
        <v>265</v>
      </c>
    </row>
    <row r="1735" ht="12.75">
      <c r="A1735" t="s">
        <v>270</v>
      </c>
    </row>
    <row r="1739" ht="12.75">
      <c r="A1739" t="s">
        <v>274</v>
      </c>
    </row>
    <row r="1742" ht="12.75">
      <c r="A1742" t="s">
        <v>278</v>
      </c>
    </row>
    <row r="1746" ht="12.75">
      <c r="A1746" t="s">
        <v>283</v>
      </c>
    </row>
    <row r="1750" ht="12.75">
      <c r="A1750" t="s">
        <v>288</v>
      </c>
    </row>
    <row r="1754" ht="12.75">
      <c r="A1754" t="s">
        <v>293</v>
      </c>
    </row>
    <row r="1757" ht="12.75">
      <c r="A1757" t="s">
        <v>298</v>
      </c>
    </row>
    <row r="1760" ht="12.75">
      <c r="A1760" t="s">
        <v>304</v>
      </c>
    </row>
    <row r="1763" ht="12.75">
      <c r="A1763" t="s">
        <v>515</v>
      </c>
    </row>
    <row r="1766" ht="12.75">
      <c r="A1766" t="s">
        <v>316</v>
      </c>
    </row>
    <row r="1770" ht="12.75">
      <c r="A1770" t="s">
        <v>321</v>
      </c>
    </row>
    <row r="1773" ht="12.75">
      <c r="A1773" t="s">
        <v>324</v>
      </c>
    </row>
    <row r="1776" ht="12.75">
      <c r="A1776" t="s">
        <v>329</v>
      </c>
    </row>
  </sheetData>
  <printOptions/>
  <pageMargins left="0.75" right="0.75" top="1" bottom="1" header="0.5" footer="0.5"/>
  <pageSetup horizontalDpi="300" verticalDpi="300" orientation="portrait" paperSize="9" scale="93" r:id="rId1"/>
  <rowBreaks count="3" manualBreakCount="3">
    <brk id="138" max="9" man="1"/>
    <brk id="249" max="9" man="1"/>
    <brk id="2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C5" sqref="C5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2"/>
  <sheetViews>
    <sheetView workbookViewId="0" topLeftCell="A1">
      <selection activeCell="F13" sqref="F13"/>
    </sheetView>
  </sheetViews>
  <sheetFormatPr defaultColWidth="9.00390625" defaultRowHeight="12.75"/>
  <sheetData>
    <row r="1" spans="1:9" ht="12.75">
      <c r="A1" s="7" t="s">
        <v>11</v>
      </c>
      <c r="B1" s="1" t="s">
        <v>12</v>
      </c>
      <c r="C1" s="1" t="s">
        <v>14</v>
      </c>
      <c r="D1" s="1"/>
      <c r="E1" s="1"/>
      <c r="F1" s="1" t="s">
        <v>15</v>
      </c>
      <c r="G1" s="1" t="s">
        <v>16</v>
      </c>
      <c r="H1" s="1" t="s">
        <v>17</v>
      </c>
      <c r="I1" s="1" t="s">
        <v>19</v>
      </c>
    </row>
    <row r="2" spans="1:9" ht="12.75">
      <c r="A2" s="1"/>
      <c r="B2" s="1" t="s">
        <v>13</v>
      </c>
      <c r="C2" s="1"/>
      <c r="D2" s="1"/>
      <c r="E2" s="1"/>
      <c r="F2" s="1"/>
      <c r="G2" s="1"/>
      <c r="H2" s="1" t="s">
        <v>18</v>
      </c>
      <c r="I2" s="1" t="s">
        <v>20</v>
      </c>
    </row>
    <row r="3" spans="3:5" ht="12.75">
      <c r="C3" s="1"/>
      <c r="D3" s="1"/>
      <c r="E3" s="1"/>
    </row>
    <row r="4" spans="3:5" ht="12.75">
      <c r="C4" s="1" t="s">
        <v>21</v>
      </c>
      <c r="D4" s="1"/>
      <c r="E4" s="1"/>
    </row>
    <row r="5" spans="3:4" ht="12.75">
      <c r="C5" s="2" t="s">
        <v>22</v>
      </c>
      <c r="D5" s="4"/>
    </row>
    <row r="7" spans="1:3" ht="12.75">
      <c r="A7">
        <v>1</v>
      </c>
      <c r="B7" t="s">
        <v>23</v>
      </c>
      <c r="C7" t="s">
        <v>205</v>
      </c>
    </row>
    <row r="8" spans="2:3" ht="12.75">
      <c r="B8" t="s">
        <v>204</v>
      </c>
      <c r="C8" t="s">
        <v>206</v>
      </c>
    </row>
    <row r="9" spans="3:9" ht="12.75">
      <c r="C9" t="s">
        <v>207</v>
      </c>
      <c r="F9" t="s">
        <v>8</v>
      </c>
      <c r="G9">
        <v>150</v>
      </c>
      <c r="H9">
        <v>20.98</v>
      </c>
      <c r="I9">
        <f>PRODUCT(G9:H9)</f>
        <v>3147</v>
      </c>
    </row>
    <row r="11" spans="1:3" ht="12.75">
      <c r="A11">
        <v>2</v>
      </c>
      <c r="B11" t="s">
        <v>23</v>
      </c>
      <c r="C11" t="s">
        <v>10</v>
      </c>
    </row>
    <row r="12" spans="2:9" ht="12.75">
      <c r="B12" t="s">
        <v>208</v>
      </c>
      <c r="C12" t="s">
        <v>9</v>
      </c>
      <c r="F12" t="s">
        <v>8</v>
      </c>
      <c r="G12">
        <v>109</v>
      </c>
      <c r="H12">
        <v>46.81</v>
      </c>
      <c r="I12">
        <f>PRODUCT(G12:H12)</f>
        <v>5102.29</v>
      </c>
    </row>
    <row r="14" spans="1:3" ht="12.75">
      <c r="A14">
        <v>3</v>
      </c>
      <c r="B14" t="s">
        <v>23</v>
      </c>
      <c r="C14" t="s">
        <v>224</v>
      </c>
    </row>
    <row r="15" spans="2:3" ht="12.75">
      <c r="B15" t="s">
        <v>29</v>
      </c>
      <c r="C15" t="s">
        <v>226</v>
      </c>
    </row>
    <row r="16" spans="3:9" ht="12.75">
      <c r="C16" t="s">
        <v>225</v>
      </c>
      <c r="F16" t="s">
        <v>8</v>
      </c>
      <c r="G16">
        <v>61</v>
      </c>
      <c r="H16">
        <v>10.45</v>
      </c>
      <c r="I16">
        <f>PRODUCT(G16:H16)</f>
        <v>637.4499999999999</v>
      </c>
    </row>
    <row r="18" spans="1:3" ht="12.75">
      <c r="A18">
        <v>4</v>
      </c>
      <c r="B18" t="s">
        <v>23</v>
      </c>
      <c r="C18" t="s">
        <v>30</v>
      </c>
    </row>
    <row r="19" spans="2:9" ht="12.75">
      <c r="B19" t="s">
        <v>186</v>
      </c>
      <c r="C19" t="s">
        <v>31</v>
      </c>
      <c r="F19" t="s">
        <v>8</v>
      </c>
      <c r="G19">
        <v>61</v>
      </c>
      <c r="H19">
        <v>19.12</v>
      </c>
      <c r="I19">
        <f>PRODUCT(G19:H19)</f>
        <v>1166.3200000000002</v>
      </c>
    </row>
    <row r="23" spans="1:9" ht="12.75">
      <c r="A23">
        <v>5</v>
      </c>
      <c r="B23" t="s">
        <v>23</v>
      </c>
      <c r="C23" t="s">
        <v>209</v>
      </c>
      <c r="F23" t="s">
        <v>37</v>
      </c>
      <c r="G23">
        <v>518</v>
      </c>
      <c r="H23">
        <v>9.34</v>
      </c>
      <c r="I23">
        <f>PRODUCT(G23:H23)</f>
        <v>4838.12</v>
      </c>
    </row>
    <row r="24" spans="2:3" ht="12.75">
      <c r="B24" t="s">
        <v>115</v>
      </c>
      <c r="C24" t="s">
        <v>210</v>
      </c>
    </row>
    <row r="26" ht="12.75">
      <c r="I26">
        <f>PRODUCT(G26:H26)</f>
        <v>0</v>
      </c>
    </row>
    <row r="29" ht="12.75">
      <c r="I29">
        <f>PRODUCT(G29:H29)</f>
        <v>0</v>
      </c>
    </row>
    <row r="31" spans="3:5" ht="12.75">
      <c r="C31" s="2" t="s">
        <v>40</v>
      </c>
      <c r="D31" s="4"/>
      <c r="E31" s="4"/>
    </row>
    <row r="33" spans="1:5" ht="12.75">
      <c r="A33">
        <v>8</v>
      </c>
      <c r="B33" t="s">
        <v>74</v>
      </c>
      <c r="C33" t="s">
        <v>41</v>
      </c>
      <c r="D33" t="s">
        <v>212</v>
      </c>
      <c r="E33" t="s">
        <v>213</v>
      </c>
    </row>
    <row r="34" spans="2:3" ht="12.75">
      <c r="B34" t="s">
        <v>211</v>
      </c>
      <c r="C34" t="s">
        <v>214</v>
      </c>
    </row>
    <row r="35" ht="12.75">
      <c r="C35" t="s">
        <v>215</v>
      </c>
    </row>
    <row r="36" spans="3:9" ht="12.75">
      <c r="C36" t="s">
        <v>216</v>
      </c>
      <c r="F36" t="s">
        <v>44</v>
      </c>
      <c r="G36">
        <v>97</v>
      </c>
      <c r="H36">
        <v>44.3</v>
      </c>
      <c r="I36">
        <f>PRODUCT(G36:H36)</f>
        <v>4297.099999999999</v>
      </c>
    </row>
    <row r="38" spans="1:3" ht="12.75">
      <c r="A38">
        <v>9</v>
      </c>
      <c r="B38" t="s">
        <v>74</v>
      </c>
      <c r="C38" t="s">
        <v>217</v>
      </c>
    </row>
    <row r="39" spans="2:9" ht="12.75">
      <c r="B39" t="s">
        <v>218</v>
      </c>
      <c r="F39" t="s">
        <v>44</v>
      </c>
      <c r="G39">
        <v>56</v>
      </c>
      <c r="H39">
        <v>77.96</v>
      </c>
      <c r="I39">
        <f>PRODUCT(G39:H39)</f>
        <v>4365.759999999999</v>
      </c>
    </row>
    <row r="41" spans="1:3" ht="12.75">
      <c r="A41">
        <v>10</v>
      </c>
      <c r="B41" t="s">
        <v>219</v>
      </c>
      <c r="C41" t="s">
        <v>220</v>
      </c>
    </row>
    <row r="42" spans="2:3" ht="12.75">
      <c r="B42" t="s">
        <v>75</v>
      </c>
      <c r="C42" t="s">
        <v>221</v>
      </c>
    </row>
    <row r="43" ht="12.75">
      <c r="C43" t="s">
        <v>222</v>
      </c>
    </row>
    <row r="44" spans="3:9" ht="12.75">
      <c r="C44" t="s">
        <v>223</v>
      </c>
      <c r="F44" t="s">
        <v>49</v>
      </c>
      <c r="G44">
        <v>1</v>
      </c>
      <c r="H44">
        <v>1381.65</v>
      </c>
      <c r="I44">
        <f>PRODUCT(G44:H44)</f>
        <v>1381.65</v>
      </c>
    </row>
    <row r="47" ht="12.75">
      <c r="I47">
        <f>PRODUCT(G47:H47)</f>
        <v>0</v>
      </c>
    </row>
    <row r="49" spans="1:3" ht="12.75">
      <c r="A49">
        <v>12</v>
      </c>
      <c r="B49" t="s">
        <v>74</v>
      </c>
      <c r="C49" t="s">
        <v>189</v>
      </c>
    </row>
    <row r="50" spans="2:9" ht="12.75">
      <c r="B50" t="s">
        <v>188</v>
      </c>
      <c r="C50" t="s">
        <v>190</v>
      </c>
      <c r="F50" t="s">
        <v>52</v>
      </c>
      <c r="G50">
        <v>5</v>
      </c>
      <c r="H50">
        <v>724.32</v>
      </c>
      <c r="I50">
        <f>PRODUCT(G50:H50)</f>
        <v>3621.6000000000004</v>
      </c>
    </row>
    <row r="52" spans="1:9" ht="12.75">
      <c r="A52">
        <v>13</v>
      </c>
      <c r="B52" t="s">
        <v>74</v>
      </c>
      <c r="C52" t="s">
        <v>53</v>
      </c>
      <c r="F52" t="s">
        <v>52</v>
      </c>
      <c r="G52">
        <v>6</v>
      </c>
      <c r="H52">
        <v>608.09</v>
      </c>
      <c r="I52">
        <f>PRODUCT(G52:H52)</f>
        <v>3648.54</v>
      </c>
    </row>
    <row r="53" ht="12.75">
      <c r="B53" t="s">
        <v>191</v>
      </c>
    </row>
    <row r="55" spans="1:3" ht="12.75">
      <c r="A55">
        <v>14</v>
      </c>
      <c r="B55" t="s">
        <v>78</v>
      </c>
      <c r="C55" t="s">
        <v>54</v>
      </c>
    </row>
    <row r="56" spans="2:9" ht="12.75">
      <c r="B56" t="s">
        <v>79</v>
      </c>
      <c r="C56" t="s">
        <v>55</v>
      </c>
      <c r="F56" t="s">
        <v>56</v>
      </c>
      <c r="G56">
        <v>53</v>
      </c>
      <c r="H56">
        <v>86.1</v>
      </c>
      <c r="I56">
        <f>PRODUCT(G56:H56)</f>
        <v>4563.299999999999</v>
      </c>
    </row>
    <row r="58" spans="1:3" ht="12.75">
      <c r="A58">
        <v>15</v>
      </c>
      <c r="B58" t="s">
        <v>74</v>
      </c>
      <c r="C58" t="s">
        <v>57</v>
      </c>
    </row>
    <row r="59" spans="2:9" ht="12.75">
      <c r="B59" t="s">
        <v>130</v>
      </c>
      <c r="C59" t="s">
        <v>58</v>
      </c>
      <c r="F59" t="s">
        <v>59</v>
      </c>
      <c r="G59">
        <v>19</v>
      </c>
      <c r="H59">
        <v>161.71</v>
      </c>
      <c r="I59">
        <f>PRODUCT(G59:H59)</f>
        <v>3072.4900000000002</v>
      </c>
    </row>
    <row r="61" spans="1:9" ht="12.75">
      <c r="A61">
        <v>16</v>
      </c>
      <c r="B61" t="s">
        <v>74</v>
      </c>
      <c r="C61" t="s">
        <v>60</v>
      </c>
      <c r="F61" t="s">
        <v>59</v>
      </c>
      <c r="G61">
        <v>54</v>
      </c>
      <c r="H61">
        <v>161.71</v>
      </c>
      <c r="I61">
        <f>PRODUCT(G61:H61)</f>
        <v>8732.34</v>
      </c>
    </row>
    <row r="62" ht="12.75">
      <c r="B62" t="s">
        <v>131</v>
      </c>
    </row>
    <row r="64" spans="1:3" ht="12.75">
      <c r="A64">
        <v>17</v>
      </c>
      <c r="B64" t="s">
        <v>80</v>
      </c>
      <c r="C64" t="s">
        <v>61</v>
      </c>
    </row>
    <row r="65" spans="2:3" ht="12.75">
      <c r="B65" t="s">
        <v>81</v>
      </c>
      <c r="C65" t="s">
        <v>62</v>
      </c>
    </row>
    <row r="66" spans="3:9" ht="12.75">
      <c r="C66" t="s">
        <v>63</v>
      </c>
      <c r="F66" t="s">
        <v>59</v>
      </c>
      <c r="G66">
        <v>73</v>
      </c>
      <c r="H66">
        <v>65.6</v>
      </c>
      <c r="I66">
        <f>PRODUCT(G66:H66)</f>
        <v>4788.799999999999</v>
      </c>
    </row>
    <row r="68" spans="1:3" ht="12.75">
      <c r="A68">
        <v>18</v>
      </c>
      <c r="B68" t="s">
        <v>78</v>
      </c>
      <c r="C68" t="s">
        <v>64</v>
      </c>
    </row>
    <row r="69" spans="2:9" ht="12.75">
      <c r="B69" t="s">
        <v>82</v>
      </c>
      <c r="C69" t="s">
        <v>65</v>
      </c>
      <c r="F69" t="s">
        <v>52</v>
      </c>
      <c r="G69">
        <v>16</v>
      </c>
      <c r="H69">
        <v>120.67</v>
      </c>
      <c r="I69">
        <f>PRODUCT(G69:H69)</f>
        <v>1930.72</v>
      </c>
    </row>
    <row r="71" spans="1:3" ht="12.75">
      <c r="A71">
        <v>19</v>
      </c>
      <c r="B71" t="s">
        <v>74</v>
      </c>
      <c r="C71" t="s">
        <v>67</v>
      </c>
    </row>
    <row r="72" spans="2:9" ht="12.75">
      <c r="B72" t="s">
        <v>83</v>
      </c>
      <c r="C72" t="s">
        <v>66</v>
      </c>
      <c r="F72" t="s">
        <v>8</v>
      </c>
      <c r="G72">
        <v>2.6</v>
      </c>
      <c r="H72">
        <v>192.69</v>
      </c>
      <c r="I72">
        <f>PRODUCT(G72:H72)</f>
        <v>500.994</v>
      </c>
    </row>
    <row r="74" spans="1:3" ht="12.75">
      <c r="A74">
        <v>20</v>
      </c>
      <c r="B74" t="s">
        <v>74</v>
      </c>
      <c r="C74" t="s">
        <v>68</v>
      </c>
    </row>
    <row r="75" spans="2:9" ht="12.75">
      <c r="B75" t="s">
        <v>83</v>
      </c>
      <c r="C75" t="s">
        <v>69</v>
      </c>
      <c r="F75" t="s">
        <v>8</v>
      </c>
      <c r="G75">
        <v>1.06</v>
      </c>
      <c r="H75">
        <v>192.69</v>
      </c>
      <c r="I75">
        <f>PRODUCT(G75:H75)</f>
        <v>204.25140000000002</v>
      </c>
    </row>
    <row r="77" spans="1:3" ht="12.75">
      <c r="A77">
        <v>21</v>
      </c>
      <c r="B77" t="s">
        <v>84</v>
      </c>
      <c r="C77" t="s">
        <v>70</v>
      </c>
    </row>
    <row r="78" spans="2:3" ht="12.75">
      <c r="B78" t="s">
        <v>85</v>
      </c>
      <c r="C78" t="s">
        <v>200</v>
      </c>
    </row>
    <row r="79" spans="2:9" ht="12.75">
      <c r="B79" t="s">
        <v>148</v>
      </c>
      <c r="D79" t="s">
        <v>201</v>
      </c>
      <c r="F79" t="s">
        <v>52</v>
      </c>
      <c r="G79">
        <v>11</v>
      </c>
      <c r="H79">
        <v>410.11</v>
      </c>
      <c r="I79">
        <f>PRODUCT(G79:H79)</f>
        <v>4511.21</v>
      </c>
    </row>
    <row r="81" spans="1:9" ht="12.75">
      <c r="A81">
        <v>22</v>
      </c>
      <c r="B81" t="s">
        <v>84</v>
      </c>
      <c r="C81" t="s">
        <v>71</v>
      </c>
      <c r="F81" t="s">
        <v>52</v>
      </c>
      <c r="G81">
        <v>11</v>
      </c>
      <c r="H81">
        <v>339.7</v>
      </c>
      <c r="I81">
        <f>PRODUCT(G81:H81)</f>
        <v>3736.7</v>
      </c>
    </row>
    <row r="82" ht="12.75">
      <c r="B82" t="s">
        <v>86</v>
      </c>
    </row>
    <row r="83" spans="3:9" ht="12.75">
      <c r="C83" s="1" t="s">
        <v>72</v>
      </c>
      <c r="F83" t="s">
        <v>73</v>
      </c>
      <c r="G83" t="s">
        <v>73</v>
      </c>
      <c r="H83" t="s">
        <v>73</v>
      </c>
      <c r="I83" s="1">
        <f>SUM(I9,I12,I16,I19,I23,I26,I29,I36,I39,I44,I47,I50,I52,I56,I59,I61,I66,I69,I72,I75,I79,I81)</f>
        <v>64246.63540000001</v>
      </c>
    </row>
    <row r="113" spans="3:5" ht="12.75">
      <c r="C113" s="1" t="s">
        <v>100</v>
      </c>
      <c r="D113" s="1"/>
      <c r="E113" s="1"/>
    </row>
    <row r="114" spans="3:5" ht="12.75">
      <c r="C114" s="2" t="s">
        <v>101</v>
      </c>
      <c r="D114" s="2"/>
      <c r="E114" s="1"/>
    </row>
    <row r="115" spans="3:5" ht="12.75">
      <c r="C115" s="1"/>
      <c r="D115" s="1"/>
      <c r="E115" s="1"/>
    </row>
    <row r="116" spans="1:3" ht="12.75">
      <c r="A116">
        <v>1</v>
      </c>
      <c r="B116" t="s">
        <v>90</v>
      </c>
      <c r="C116" t="s">
        <v>102</v>
      </c>
    </row>
    <row r="117" spans="2:3" ht="12.75">
      <c r="B117" t="s">
        <v>24</v>
      </c>
      <c r="C117" t="s">
        <v>103</v>
      </c>
    </row>
    <row r="118" spans="3:9" ht="12.75">
      <c r="C118" t="s">
        <v>104</v>
      </c>
      <c r="F118" t="s">
        <v>8</v>
      </c>
      <c r="G118">
        <v>1310</v>
      </c>
      <c r="H118">
        <v>6.19</v>
      </c>
      <c r="I118">
        <f>PRODUCT(G118:H118)</f>
        <v>8108.900000000001</v>
      </c>
    </row>
    <row r="120" spans="1:3" ht="12.75">
      <c r="A120">
        <v>2</v>
      </c>
      <c r="B120" t="s">
        <v>90</v>
      </c>
      <c r="C120" t="s">
        <v>105</v>
      </c>
    </row>
    <row r="121" spans="2:9" ht="12.75">
      <c r="B121" t="s">
        <v>25</v>
      </c>
      <c r="C121" t="s">
        <v>9</v>
      </c>
      <c r="F121" t="s">
        <v>8</v>
      </c>
      <c r="G121">
        <v>231</v>
      </c>
      <c r="H121">
        <v>23.37</v>
      </c>
      <c r="I121">
        <f>PRODUCT(G121:H121)</f>
        <v>5398.47</v>
      </c>
    </row>
    <row r="122" ht="12.75">
      <c r="B122">
        <v>5</v>
      </c>
    </row>
    <row r="123" spans="1:3" ht="12.75">
      <c r="A123">
        <v>3</v>
      </c>
      <c r="B123" t="s">
        <v>90</v>
      </c>
      <c r="C123" t="s">
        <v>106</v>
      </c>
    </row>
    <row r="124" spans="2:3" ht="12.75">
      <c r="B124" t="s">
        <v>38</v>
      </c>
      <c r="C124" t="s">
        <v>107</v>
      </c>
    </row>
    <row r="125" spans="3:9" ht="12.75">
      <c r="C125" t="s">
        <v>108</v>
      </c>
      <c r="F125" t="s">
        <v>8</v>
      </c>
      <c r="G125">
        <v>1310</v>
      </c>
      <c r="H125">
        <v>3.12</v>
      </c>
      <c r="I125">
        <f>PRODUCT(G125:H125)</f>
        <v>4087.2000000000003</v>
      </c>
    </row>
    <row r="127" spans="1:3" ht="12.75">
      <c r="A127">
        <v>4</v>
      </c>
      <c r="B127" t="s">
        <v>90</v>
      </c>
      <c r="C127" t="s">
        <v>109</v>
      </c>
    </row>
    <row r="128" spans="2:9" ht="12.75">
      <c r="B128" t="s">
        <v>29</v>
      </c>
      <c r="F128" t="s">
        <v>8</v>
      </c>
      <c r="G128">
        <v>231</v>
      </c>
      <c r="H128">
        <v>12.28</v>
      </c>
      <c r="I128">
        <f>PRODUCT(G128:H128)</f>
        <v>2836.68</v>
      </c>
    </row>
    <row r="130" spans="1:3" ht="12.75">
      <c r="A130">
        <v>5</v>
      </c>
      <c r="B130" t="s">
        <v>90</v>
      </c>
      <c r="C130" t="s">
        <v>110</v>
      </c>
    </row>
    <row r="131" spans="2:9" ht="12.75">
      <c r="B131" t="s">
        <v>39</v>
      </c>
      <c r="C131" t="s">
        <v>111</v>
      </c>
      <c r="F131" t="s">
        <v>37</v>
      </c>
      <c r="G131">
        <v>1208</v>
      </c>
      <c r="H131">
        <v>1.02</v>
      </c>
      <c r="I131">
        <f>PRODUCT(G131:H131)</f>
        <v>1232.16</v>
      </c>
    </row>
    <row r="133" spans="1:3" ht="12.75">
      <c r="A133">
        <v>6</v>
      </c>
      <c r="B133" t="s">
        <v>90</v>
      </c>
      <c r="C133" t="s">
        <v>112</v>
      </c>
    </row>
    <row r="134" spans="2:3" ht="12.75">
      <c r="B134" t="s">
        <v>181</v>
      </c>
      <c r="C134" t="s">
        <v>113</v>
      </c>
    </row>
    <row r="135" spans="3:9" ht="12.75">
      <c r="C135" t="s">
        <v>114</v>
      </c>
      <c r="F135" t="s">
        <v>37</v>
      </c>
      <c r="G135">
        <v>3424</v>
      </c>
      <c r="H135">
        <v>9.34</v>
      </c>
      <c r="I135">
        <f>PRODUCT(G135:H135)</f>
        <v>31980.16</v>
      </c>
    </row>
    <row r="137" ht="12.75">
      <c r="C137" s="2" t="s">
        <v>116</v>
      </c>
    </row>
    <row r="138" ht="12.75">
      <c r="C138" s="2" t="s">
        <v>117</v>
      </c>
    </row>
    <row r="140" spans="1:3" ht="12.75">
      <c r="A140">
        <v>7</v>
      </c>
      <c r="B140" t="s">
        <v>118</v>
      </c>
      <c r="C140" t="s">
        <v>120</v>
      </c>
    </row>
    <row r="141" spans="2:9" ht="12.75">
      <c r="B141" t="s">
        <v>192</v>
      </c>
      <c r="C141" t="s">
        <v>119</v>
      </c>
      <c r="F141" t="s">
        <v>59</v>
      </c>
      <c r="G141">
        <v>1023</v>
      </c>
      <c r="H141">
        <v>23.72</v>
      </c>
      <c r="I141">
        <f>PRODUCT(G141:H141)</f>
        <v>24265.559999999998</v>
      </c>
    </row>
    <row r="143" spans="1:3" ht="12.75">
      <c r="A143">
        <v>8</v>
      </c>
      <c r="B143" t="s">
        <v>80</v>
      </c>
      <c r="C143" t="s">
        <v>121</v>
      </c>
    </row>
    <row r="144" spans="2:9" ht="12.75">
      <c r="B144" t="s">
        <v>123</v>
      </c>
      <c r="C144" t="s">
        <v>122</v>
      </c>
      <c r="F144" t="s">
        <v>52</v>
      </c>
      <c r="G144">
        <v>14</v>
      </c>
      <c r="H144">
        <v>354.12</v>
      </c>
      <c r="I144">
        <f>PRODUCT(G144:H144)</f>
        <v>4957.68</v>
      </c>
    </row>
    <row r="146" spans="1:3" ht="12.75">
      <c r="A146">
        <v>9</v>
      </c>
      <c r="B146" t="s">
        <v>80</v>
      </c>
      <c r="C146" t="s">
        <v>124</v>
      </c>
    </row>
    <row r="147" spans="2:9" ht="12.75">
      <c r="B147" t="s">
        <v>125</v>
      </c>
      <c r="F147" t="s">
        <v>52</v>
      </c>
      <c r="G147">
        <v>18</v>
      </c>
      <c r="H147">
        <v>361.46</v>
      </c>
      <c r="I147">
        <f>PRODUCT(G147:H147)</f>
        <v>6506.28</v>
      </c>
    </row>
    <row r="149" spans="1:3" ht="12.75">
      <c r="A149">
        <v>10</v>
      </c>
      <c r="B149" t="s">
        <v>78</v>
      </c>
      <c r="C149" t="s">
        <v>126</v>
      </c>
    </row>
    <row r="150" spans="2:9" ht="12.75">
      <c r="B150" t="s">
        <v>127</v>
      </c>
      <c r="C150" t="s">
        <v>202</v>
      </c>
      <c r="F150" t="s">
        <v>52</v>
      </c>
      <c r="G150">
        <v>10</v>
      </c>
      <c r="H150">
        <v>86.1</v>
      </c>
      <c r="I150">
        <f>PRODUCT(G150:H150)</f>
        <v>861</v>
      </c>
    </row>
    <row r="152" spans="1:3" ht="12.75">
      <c r="A152">
        <v>11</v>
      </c>
      <c r="B152" t="s">
        <v>118</v>
      </c>
      <c r="C152" t="s">
        <v>128</v>
      </c>
    </row>
    <row r="153" spans="2:9" ht="12.75">
      <c r="B153" t="s">
        <v>131</v>
      </c>
      <c r="C153" t="s">
        <v>129</v>
      </c>
      <c r="F153" t="s">
        <v>44</v>
      </c>
      <c r="G153">
        <v>164</v>
      </c>
      <c r="H153">
        <v>161.71</v>
      </c>
      <c r="I153">
        <f>PRODUCT(G153:H153)</f>
        <v>26520.440000000002</v>
      </c>
    </row>
    <row r="155" spans="1:3" ht="12.75">
      <c r="A155">
        <v>12</v>
      </c>
      <c r="B155" t="s">
        <v>80</v>
      </c>
      <c r="C155" t="s">
        <v>132</v>
      </c>
    </row>
    <row r="156" spans="3:9" ht="12.75">
      <c r="C156" t="s">
        <v>133</v>
      </c>
      <c r="F156" t="s">
        <v>44</v>
      </c>
      <c r="G156">
        <v>164</v>
      </c>
      <c r="H156">
        <v>65.6</v>
      </c>
      <c r="I156">
        <f>PRODUCT(G156:H156)</f>
        <v>10758.4</v>
      </c>
    </row>
    <row r="158" ht="12.75">
      <c r="C158" s="2" t="s">
        <v>134</v>
      </c>
    </row>
    <row r="160" spans="1:3" ht="12.75">
      <c r="A160">
        <v>13</v>
      </c>
      <c r="B160" t="s">
        <v>74</v>
      </c>
      <c r="C160" t="s">
        <v>135</v>
      </c>
    </row>
    <row r="161" spans="2:9" ht="12.75">
      <c r="B161" t="s">
        <v>137</v>
      </c>
      <c r="C161" t="s">
        <v>136</v>
      </c>
      <c r="F161" t="s">
        <v>44</v>
      </c>
      <c r="G161">
        <v>192</v>
      </c>
      <c r="H161">
        <v>29.57</v>
      </c>
      <c r="I161">
        <f>PRODUCT(G161:H161)</f>
        <v>5677.4400000000005</v>
      </c>
    </row>
    <row r="163" spans="1:3" ht="12.75">
      <c r="A163">
        <v>14</v>
      </c>
      <c r="B163" t="s">
        <v>74</v>
      </c>
      <c r="C163" t="s">
        <v>138</v>
      </c>
    </row>
    <row r="164" spans="2:9" ht="12.75">
      <c r="B164" t="s">
        <v>140</v>
      </c>
      <c r="C164" t="s">
        <v>139</v>
      </c>
      <c r="F164" t="s">
        <v>44</v>
      </c>
      <c r="G164">
        <v>60</v>
      </c>
      <c r="H164">
        <v>19.68</v>
      </c>
      <c r="I164">
        <f>PRODUCT(G164:H164)</f>
        <v>1180.8</v>
      </c>
    </row>
    <row r="166" spans="1:3" ht="12.75">
      <c r="A166">
        <v>15</v>
      </c>
      <c r="B166" t="s">
        <v>74</v>
      </c>
      <c r="C166" t="s">
        <v>141</v>
      </c>
    </row>
    <row r="167" spans="2:9" ht="12.75">
      <c r="B167" t="s">
        <v>193</v>
      </c>
      <c r="F167" t="s">
        <v>52</v>
      </c>
      <c r="G167">
        <v>31</v>
      </c>
      <c r="H167">
        <v>224.46</v>
      </c>
      <c r="I167">
        <f>PRODUCT(G167:H167)</f>
        <v>6958.26</v>
      </c>
    </row>
    <row r="169" spans="1:5" ht="12.75">
      <c r="A169">
        <v>16</v>
      </c>
      <c r="B169" t="s">
        <v>78</v>
      </c>
      <c r="C169" s="3" t="s">
        <v>142</v>
      </c>
      <c r="D169" s="1"/>
      <c r="E169" s="1"/>
    </row>
    <row r="170" spans="2:9" ht="12.75">
      <c r="B170" t="s">
        <v>144</v>
      </c>
      <c r="C170" s="1"/>
      <c r="D170" s="1"/>
      <c r="E170" s="1"/>
      <c r="F170" t="s">
        <v>52</v>
      </c>
      <c r="G170">
        <v>31</v>
      </c>
      <c r="H170">
        <v>139.62</v>
      </c>
      <c r="I170">
        <f>PRODUCT(G170:H170)</f>
        <v>4328.22</v>
      </c>
    </row>
    <row r="171" spans="3:5" ht="12.75">
      <c r="C171" s="1"/>
      <c r="D171" s="1"/>
      <c r="E171" s="1"/>
    </row>
    <row r="172" spans="1:3" ht="12.75">
      <c r="A172">
        <v>17</v>
      </c>
      <c r="B172" t="s">
        <v>145</v>
      </c>
      <c r="C172" t="s">
        <v>146</v>
      </c>
    </row>
    <row r="173" spans="2:3" ht="12.75">
      <c r="B173" t="s">
        <v>147</v>
      </c>
      <c r="C173" t="s">
        <v>149</v>
      </c>
    </row>
    <row r="174" spans="2:9" ht="12.75">
      <c r="B174" t="s">
        <v>148</v>
      </c>
      <c r="F174" t="s">
        <v>52</v>
      </c>
      <c r="G174">
        <v>15</v>
      </c>
      <c r="H174">
        <v>12.15</v>
      </c>
      <c r="I174">
        <f>PRODUCT(G174:H174)</f>
        <v>182.25</v>
      </c>
    </row>
    <row r="176" spans="3:9" ht="12.75">
      <c r="C176" s="1" t="s">
        <v>72</v>
      </c>
      <c r="F176" s="1" t="s">
        <v>73</v>
      </c>
      <c r="G176" s="1" t="s">
        <v>73</v>
      </c>
      <c r="H176" s="1" t="s">
        <v>73</v>
      </c>
      <c r="I176" s="1">
        <f>SUM(I118,I121,I125,I128,I131,I135,I141,I144,I147,I150,I153,I156,I161,I164,I167,I170,I174)</f>
        <v>145839.9</v>
      </c>
    </row>
    <row r="225" spans="1:5" ht="12.75">
      <c r="A225" t="s">
        <v>87</v>
      </c>
      <c r="C225" s="2" t="s">
        <v>164</v>
      </c>
      <c r="D225" s="2"/>
      <c r="E225" s="2"/>
    </row>
    <row r="226" spans="3:5" ht="12.75">
      <c r="C226" s="2" t="s">
        <v>88</v>
      </c>
      <c r="D226" s="2"/>
      <c r="E226" s="2"/>
    </row>
    <row r="227" spans="3:5" ht="12.75">
      <c r="C227" s="2" t="s">
        <v>89</v>
      </c>
      <c r="D227" s="2"/>
      <c r="E227" s="2"/>
    </row>
    <row r="229" spans="1:3" ht="12.75">
      <c r="A229">
        <v>18</v>
      </c>
      <c r="B229" t="s">
        <v>90</v>
      </c>
      <c r="C229" t="s">
        <v>92</v>
      </c>
    </row>
    <row r="230" spans="2:3" ht="12.75">
      <c r="B230" t="s">
        <v>91</v>
      </c>
      <c r="C230" t="s">
        <v>93</v>
      </c>
    </row>
    <row r="231" spans="3:9" ht="12.75">
      <c r="C231" t="s">
        <v>94</v>
      </c>
      <c r="F231" t="s">
        <v>8</v>
      </c>
      <c r="G231">
        <v>35</v>
      </c>
      <c r="H231">
        <v>5.52</v>
      </c>
      <c r="I231">
        <f>PRODUCT(G231:H231)</f>
        <v>193.2</v>
      </c>
    </row>
    <row r="233" spans="1:3" ht="12.75">
      <c r="A233">
        <v>19</v>
      </c>
      <c r="B233" t="s">
        <v>78</v>
      </c>
      <c r="C233" t="s">
        <v>95</v>
      </c>
    </row>
    <row r="234" spans="2:9" ht="12.75">
      <c r="B234" t="s">
        <v>161</v>
      </c>
      <c r="C234" t="s">
        <v>96</v>
      </c>
      <c r="F234" t="s">
        <v>52</v>
      </c>
      <c r="G234">
        <v>1</v>
      </c>
      <c r="H234">
        <v>403.75</v>
      </c>
      <c r="I234">
        <f>PRODUCT(G234:H234)</f>
        <v>403.75</v>
      </c>
    </row>
    <row r="236" spans="1:3" ht="12.75">
      <c r="A236">
        <v>20</v>
      </c>
      <c r="B236" t="s">
        <v>97</v>
      </c>
      <c r="C236" t="s">
        <v>98</v>
      </c>
    </row>
    <row r="237" spans="2:9" ht="12.75">
      <c r="B237" t="s">
        <v>162</v>
      </c>
      <c r="C237" t="s">
        <v>99</v>
      </c>
      <c r="F237" t="s">
        <v>44</v>
      </c>
      <c r="G237">
        <v>16</v>
      </c>
      <c r="H237">
        <v>471.23</v>
      </c>
      <c r="I237">
        <f>PRODUCT(G237:H237)</f>
        <v>7539.68</v>
      </c>
    </row>
    <row r="239" spans="1:3" ht="12.75">
      <c r="A239">
        <v>21</v>
      </c>
      <c r="B239" t="s">
        <v>80</v>
      </c>
      <c r="C239" t="s">
        <v>150</v>
      </c>
    </row>
    <row r="240" spans="2:3" ht="12.75">
      <c r="B240" t="s">
        <v>81</v>
      </c>
      <c r="C240" t="s">
        <v>151</v>
      </c>
    </row>
    <row r="241" spans="3:9" ht="12.75">
      <c r="C241" t="s">
        <v>152</v>
      </c>
      <c r="F241" t="s">
        <v>44</v>
      </c>
      <c r="G241">
        <v>16</v>
      </c>
      <c r="H241">
        <v>65.6</v>
      </c>
      <c r="I241">
        <f>PRODUCT(G241:H241)</f>
        <v>1049.6</v>
      </c>
    </row>
    <row r="243" spans="1:3" ht="12.75">
      <c r="A243">
        <v>22</v>
      </c>
      <c r="B243" t="s">
        <v>90</v>
      </c>
      <c r="C243" t="s">
        <v>153</v>
      </c>
    </row>
    <row r="244" spans="2:3" ht="12.75">
      <c r="B244" t="s">
        <v>38</v>
      </c>
      <c r="C244" t="s">
        <v>154</v>
      </c>
    </row>
    <row r="245" spans="3:9" ht="12.75">
      <c r="C245" t="s">
        <v>155</v>
      </c>
      <c r="F245" t="s">
        <v>8</v>
      </c>
      <c r="G245">
        <v>35</v>
      </c>
      <c r="H245">
        <v>3.12</v>
      </c>
      <c r="I245">
        <f>PRODUCT(G245:H245)</f>
        <v>109.2</v>
      </c>
    </row>
    <row r="247" spans="1:3" ht="12.75">
      <c r="A247">
        <v>23</v>
      </c>
      <c r="B247" t="s">
        <v>78</v>
      </c>
      <c r="C247" t="s">
        <v>156</v>
      </c>
    </row>
    <row r="248" spans="2:3" ht="12.75">
      <c r="B248" t="s">
        <v>115</v>
      </c>
      <c r="C248" t="s">
        <v>157</v>
      </c>
    </row>
    <row r="249" spans="3:9" ht="12.75">
      <c r="C249" t="s">
        <v>158</v>
      </c>
      <c r="F249" t="s">
        <v>52</v>
      </c>
      <c r="G249">
        <v>1</v>
      </c>
      <c r="H249">
        <v>124.67</v>
      </c>
      <c r="I249">
        <f>PRODUCT(G249:H249)</f>
        <v>124.67</v>
      </c>
    </row>
    <row r="251" spans="1:3" ht="12.75">
      <c r="A251">
        <v>24</v>
      </c>
      <c r="B251" t="s">
        <v>78</v>
      </c>
      <c r="C251" t="s">
        <v>159</v>
      </c>
    </row>
    <row r="252" spans="2:9" ht="12.75">
      <c r="B252" t="s">
        <v>82</v>
      </c>
      <c r="C252" t="s">
        <v>160</v>
      </c>
      <c r="F252" t="s">
        <v>52</v>
      </c>
      <c r="G252">
        <v>2</v>
      </c>
      <c r="H252">
        <v>120.72</v>
      </c>
      <c r="I252">
        <f>PRODUCT(G252:H252)</f>
        <v>241.44</v>
      </c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5"/>
      <c r="B254" s="5"/>
      <c r="C254" s="6" t="s">
        <v>72</v>
      </c>
      <c r="D254" s="5"/>
      <c r="E254" s="5"/>
      <c r="F254" s="6" t="s">
        <v>163</v>
      </c>
      <c r="G254" s="6" t="s">
        <v>73</v>
      </c>
      <c r="H254" s="6" t="s">
        <v>73</v>
      </c>
      <c r="I254" s="6">
        <f>SUM(I231,I234,I237,I241,I245,I249,I252)</f>
        <v>9661.54</v>
      </c>
    </row>
    <row r="255" spans="1:9" ht="12.7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5"/>
    </row>
    <row r="281" ht="12.75">
      <c r="C281" s="2" t="s">
        <v>165</v>
      </c>
    </row>
    <row r="282" ht="12.75">
      <c r="C282" s="1" t="s">
        <v>166</v>
      </c>
    </row>
    <row r="284" spans="1:3" ht="12.75">
      <c r="A284">
        <v>25</v>
      </c>
      <c r="B284" t="s">
        <v>90</v>
      </c>
      <c r="C284" t="s">
        <v>92</v>
      </c>
    </row>
    <row r="285" spans="2:3" ht="12.75">
      <c r="B285" t="s">
        <v>91</v>
      </c>
      <c r="C285" t="s">
        <v>93</v>
      </c>
    </row>
    <row r="286" spans="3:9" ht="12.75">
      <c r="C286" t="s">
        <v>94</v>
      </c>
      <c r="F286" t="s">
        <v>8</v>
      </c>
      <c r="G286">
        <v>8</v>
      </c>
      <c r="H286">
        <v>5.52</v>
      </c>
      <c r="I286">
        <f>PRODUCT(G286:H286)</f>
        <v>44.16</v>
      </c>
    </row>
    <row r="288" spans="1:3" ht="12.75">
      <c r="A288">
        <v>26</v>
      </c>
      <c r="B288" t="s">
        <v>90</v>
      </c>
      <c r="C288" t="s">
        <v>167</v>
      </c>
    </row>
    <row r="289" spans="2:9" ht="12.75">
      <c r="B289" t="s">
        <v>181</v>
      </c>
      <c r="C289" t="s">
        <v>168</v>
      </c>
      <c r="F289" t="s">
        <v>37</v>
      </c>
      <c r="G289">
        <v>18</v>
      </c>
      <c r="H289">
        <v>9.34</v>
      </c>
      <c r="I289">
        <f>PRODUCT(G289:H289)</f>
        <v>168.12</v>
      </c>
    </row>
    <row r="291" spans="1:3" ht="12.75">
      <c r="A291">
        <v>27</v>
      </c>
      <c r="B291" t="s">
        <v>194</v>
      </c>
      <c r="C291" t="s">
        <v>169</v>
      </c>
    </row>
    <row r="292" spans="2:3" ht="12.75">
      <c r="B292" t="s">
        <v>195</v>
      </c>
      <c r="C292" t="s">
        <v>170</v>
      </c>
    </row>
    <row r="293" spans="2:9" ht="12.75">
      <c r="B293" t="s">
        <v>148</v>
      </c>
      <c r="C293" t="s">
        <v>171</v>
      </c>
      <c r="F293" t="s">
        <v>52</v>
      </c>
      <c r="G293">
        <v>1</v>
      </c>
      <c r="H293">
        <v>1678.81</v>
      </c>
      <c r="I293">
        <f>PRODUCT(G293:H293)</f>
        <v>1678.81</v>
      </c>
    </row>
    <row r="295" spans="1:3" ht="12.75">
      <c r="A295">
        <v>28</v>
      </c>
      <c r="B295" t="s">
        <v>172</v>
      </c>
      <c r="C295" t="s">
        <v>173</v>
      </c>
    </row>
    <row r="296" spans="2:3" ht="12.75">
      <c r="B296" t="s">
        <v>182</v>
      </c>
      <c r="C296" t="s">
        <v>174</v>
      </c>
    </row>
    <row r="297" spans="3:9" ht="12.75">
      <c r="C297" t="s">
        <v>175</v>
      </c>
      <c r="F297" t="s">
        <v>52</v>
      </c>
      <c r="G297">
        <v>2</v>
      </c>
      <c r="H297">
        <v>45.19</v>
      </c>
      <c r="I297">
        <f>PRODUCT(G297:H297)</f>
        <v>90.38</v>
      </c>
    </row>
    <row r="299" spans="1:3" ht="12.75">
      <c r="A299">
        <v>29</v>
      </c>
      <c r="B299" t="s">
        <v>118</v>
      </c>
      <c r="C299" t="s">
        <v>176</v>
      </c>
    </row>
    <row r="300" spans="2:9" ht="12.75">
      <c r="B300" t="s">
        <v>143</v>
      </c>
      <c r="C300" t="s">
        <v>177</v>
      </c>
      <c r="F300" t="s">
        <v>52</v>
      </c>
      <c r="G300">
        <v>1</v>
      </c>
      <c r="H300">
        <v>224.46</v>
      </c>
      <c r="I300">
        <f>PRODUCT(G300:H300)</f>
        <v>224.46</v>
      </c>
    </row>
    <row r="302" spans="1:3" ht="12.75">
      <c r="A302">
        <v>30</v>
      </c>
      <c r="B302" t="s">
        <v>90</v>
      </c>
      <c r="C302" t="s">
        <v>178</v>
      </c>
    </row>
    <row r="303" spans="2:9" ht="12.75">
      <c r="B303" t="s">
        <v>29</v>
      </c>
      <c r="F303" t="s">
        <v>8</v>
      </c>
      <c r="G303">
        <v>4</v>
      </c>
      <c r="H303">
        <v>12.28</v>
      </c>
      <c r="I303">
        <f>PRODUCT(G303:H303)</f>
        <v>49.12</v>
      </c>
    </row>
    <row r="305" spans="1:3" ht="12.75">
      <c r="A305">
        <v>31</v>
      </c>
      <c r="B305" t="s">
        <v>90</v>
      </c>
      <c r="C305" t="s">
        <v>184</v>
      </c>
    </row>
    <row r="306" spans="2:9" ht="12.75">
      <c r="B306" t="s">
        <v>183</v>
      </c>
      <c r="C306" t="s">
        <v>179</v>
      </c>
      <c r="F306" t="s">
        <v>37</v>
      </c>
      <c r="G306">
        <v>5</v>
      </c>
      <c r="H306">
        <v>3.2</v>
      </c>
      <c r="I306">
        <f>PRODUCT(G306:H306)</f>
        <v>16</v>
      </c>
    </row>
    <row r="308" spans="1:3" ht="12.75">
      <c r="A308">
        <v>32</v>
      </c>
      <c r="B308" t="s">
        <v>145</v>
      </c>
      <c r="C308" t="s">
        <v>180</v>
      </c>
    </row>
    <row r="309" spans="2:9" ht="12.75">
      <c r="B309" t="s">
        <v>197</v>
      </c>
      <c r="C309" t="s">
        <v>196</v>
      </c>
      <c r="F309" t="s">
        <v>52</v>
      </c>
      <c r="G309">
        <v>1</v>
      </c>
      <c r="H309">
        <v>17.71</v>
      </c>
      <c r="I309">
        <f>PRODUCT(G309:H309)</f>
        <v>17.71</v>
      </c>
    </row>
    <row r="310" ht="12.75">
      <c r="B310" t="s">
        <v>148</v>
      </c>
    </row>
    <row r="311" spans="2:9" ht="12.75">
      <c r="B311" s="1"/>
      <c r="C311" s="1" t="s">
        <v>72</v>
      </c>
      <c r="F311" s="1" t="s">
        <v>185</v>
      </c>
      <c r="G311" s="1" t="s">
        <v>73</v>
      </c>
      <c r="H311" s="1" t="s">
        <v>73</v>
      </c>
      <c r="I311" s="1">
        <f>SUM(I286,I289,I293,I297,I300,I303,I306,I309)</f>
        <v>2288.7599999999998</v>
      </c>
    </row>
    <row r="312" spans="1:9" ht="12.75">
      <c r="A312" s="5"/>
      <c r="B312" s="5"/>
      <c r="C312" s="5"/>
      <c r="D312" s="5"/>
      <c r="E312" s="5"/>
      <c r="F312" s="5"/>
      <c r="G312" s="5"/>
      <c r="H312" s="5"/>
      <c r="I312" s="5"/>
    </row>
    <row r="328" ht="12.75">
      <c r="C328" s="2"/>
    </row>
    <row r="329" ht="12.75">
      <c r="C329" s="1"/>
    </row>
    <row r="337" spans="1:5" ht="12.75">
      <c r="A337" t="s">
        <v>227</v>
      </c>
      <c r="D337" s="1" t="s">
        <v>228</v>
      </c>
      <c r="E337" s="1"/>
    </row>
    <row r="338" spans="1:6" ht="12.75">
      <c r="A338" s="1" t="s">
        <v>229</v>
      </c>
      <c r="B338" s="1"/>
      <c r="C338" s="1"/>
      <c r="D338" s="1"/>
      <c r="E338" s="1"/>
      <c r="F338" s="1"/>
    </row>
    <row r="340" spans="1:7" ht="12.75">
      <c r="A340" t="s">
        <v>11</v>
      </c>
      <c r="B340" t="s">
        <v>230</v>
      </c>
      <c r="D340" t="s">
        <v>14</v>
      </c>
      <c r="F340" t="s">
        <v>231</v>
      </c>
      <c r="G340" t="s">
        <v>232</v>
      </c>
    </row>
    <row r="341" spans="2:7" ht="12.75">
      <c r="B341" t="s">
        <v>13</v>
      </c>
      <c r="G341" t="s">
        <v>18</v>
      </c>
    </row>
    <row r="342" spans="1:7" ht="12.75">
      <c r="A342">
        <v>1</v>
      </c>
      <c r="B342">
        <v>2</v>
      </c>
      <c r="D342">
        <v>3</v>
      </c>
      <c r="F342">
        <v>4</v>
      </c>
      <c r="G342">
        <v>5</v>
      </c>
    </row>
    <row r="344" spans="1:3" ht="12.75">
      <c r="A344" t="s">
        <v>233</v>
      </c>
      <c r="B344" t="s">
        <v>23</v>
      </c>
      <c r="C344" t="s">
        <v>234</v>
      </c>
    </row>
    <row r="345" spans="2:3" ht="12.75">
      <c r="B345" t="s">
        <v>235</v>
      </c>
      <c r="C345" t="s">
        <v>236</v>
      </c>
    </row>
    <row r="346" spans="3:7" ht="12.75">
      <c r="C346" t="s">
        <v>237</v>
      </c>
      <c r="F346" t="s">
        <v>241</v>
      </c>
      <c r="G346">
        <v>150</v>
      </c>
    </row>
    <row r="348" spans="1:3" ht="12.75">
      <c r="A348" t="s">
        <v>238</v>
      </c>
      <c r="B348" t="s">
        <v>23</v>
      </c>
      <c r="C348" t="s">
        <v>239</v>
      </c>
    </row>
    <row r="349" spans="2:7" ht="12.75">
      <c r="B349" t="s">
        <v>240</v>
      </c>
      <c r="F349" t="s">
        <v>241</v>
      </c>
      <c r="G349">
        <v>109</v>
      </c>
    </row>
    <row r="351" spans="1:3" ht="12.75">
      <c r="A351" t="s">
        <v>246</v>
      </c>
      <c r="B351" t="s">
        <v>23</v>
      </c>
      <c r="C351" t="s">
        <v>242</v>
      </c>
    </row>
    <row r="352" spans="2:3" ht="12.75">
      <c r="B352" t="s">
        <v>251</v>
      </c>
      <c r="C352" t="s">
        <v>243</v>
      </c>
    </row>
    <row r="353" ht="12.75">
      <c r="C353" t="s">
        <v>244</v>
      </c>
    </row>
    <row r="354" spans="3:7" ht="12.75">
      <c r="C354" t="s">
        <v>245</v>
      </c>
      <c r="F354" t="s">
        <v>241</v>
      </c>
      <c r="G354">
        <v>61</v>
      </c>
    </row>
    <row r="356" spans="1:3" ht="12.75">
      <c r="A356" t="s">
        <v>247</v>
      </c>
      <c r="B356" t="s">
        <v>23</v>
      </c>
      <c r="C356" t="s">
        <v>248</v>
      </c>
    </row>
    <row r="357" spans="2:7" ht="12.75">
      <c r="B357" t="s">
        <v>249</v>
      </c>
      <c r="C357" t="s">
        <v>250</v>
      </c>
      <c r="F357" t="s">
        <v>241</v>
      </c>
      <c r="G357">
        <v>61</v>
      </c>
    </row>
    <row r="358" spans="2:9" ht="12.75">
      <c r="B358" s="1"/>
      <c r="C358" s="1"/>
      <c r="F358" s="1"/>
      <c r="G358" s="1"/>
      <c r="H358" s="1"/>
      <c r="I358" s="1"/>
    </row>
    <row r="359" spans="1:3" ht="12.75">
      <c r="A359" t="s">
        <v>252</v>
      </c>
      <c r="B359" t="s">
        <v>23</v>
      </c>
      <c r="C359" t="s">
        <v>253</v>
      </c>
    </row>
    <row r="360" spans="2:3" ht="12.75">
      <c r="B360" t="s">
        <v>254</v>
      </c>
      <c r="C360" t="s">
        <v>255</v>
      </c>
    </row>
    <row r="361" spans="3:7" ht="12.75">
      <c r="C361" t="s">
        <v>256</v>
      </c>
      <c r="F361" t="s">
        <v>241</v>
      </c>
      <c r="G361">
        <v>115</v>
      </c>
    </row>
    <row r="363" spans="1:7" ht="12.75">
      <c r="A363" t="s">
        <v>257</v>
      </c>
      <c r="B363" t="s">
        <v>23</v>
      </c>
      <c r="C363" t="s">
        <v>259</v>
      </c>
      <c r="F363" t="s">
        <v>241</v>
      </c>
      <c r="G363">
        <v>83</v>
      </c>
    </row>
    <row r="364" ht="12.75">
      <c r="B364" t="s">
        <v>258</v>
      </c>
    </row>
    <row r="366" spans="1:3" ht="12.75">
      <c r="A366" t="s">
        <v>260</v>
      </c>
      <c r="B366" t="s">
        <v>23</v>
      </c>
      <c r="C366" t="s">
        <v>261</v>
      </c>
    </row>
    <row r="367" spans="2:7" ht="12.75">
      <c r="B367" t="s">
        <v>262</v>
      </c>
      <c r="C367" t="s">
        <v>263</v>
      </c>
      <c r="F367" t="s">
        <v>264</v>
      </c>
      <c r="G367">
        <v>519</v>
      </c>
    </row>
    <row r="369" spans="1:3" ht="12.75">
      <c r="A369" t="s">
        <v>265</v>
      </c>
      <c r="B369" t="s">
        <v>266</v>
      </c>
      <c r="C369" t="s">
        <v>267</v>
      </c>
    </row>
    <row r="370" spans="2:7" ht="12.75">
      <c r="B370" t="s">
        <v>268</v>
      </c>
      <c r="C370" t="s">
        <v>269</v>
      </c>
      <c r="F370" t="s">
        <v>264</v>
      </c>
      <c r="G370">
        <v>15</v>
      </c>
    </row>
    <row r="372" spans="1:3" ht="12.75">
      <c r="A372" t="s">
        <v>270</v>
      </c>
      <c r="B372" t="s">
        <v>266</v>
      </c>
      <c r="C372" t="s">
        <v>271</v>
      </c>
    </row>
    <row r="373" spans="2:7" ht="12.75">
      <c r="B373" t="s">
        <v>272</v>
      </c>
      <c r="C373" t="s">
        <v>273</v>
      </c>
      <c r="F373" t="s">
        <v>264</v>
      </c>
      <c r="G373">
        <v>15</v>
      </c>
    </row>
    <row r="375" spans="1:7" ht="12.75">
      <c r="A375" t="s">
        <v>274</v>
      </c>
      <c r="B375" t="s">
        <v>266</v>
      </c>
      <c r="C375" t="s">
        <v>276</v>
      </c>
      <c r="F375" t="s">
        <v>277</v>
      </c>
      <c r="G375">
        <v>6</v>
      </c>
    </row>
    <row r="376" ht="12.75">
      <c r="B376" t="s">
        <v>275</v>
      </c>
    </row>
    <row r="378" spans="1:3" ht="12.75">
      <c r="A378" t="s">
        <v>278</v>
      </c>
      <c r="B378" t="s">
        <v>266</v>
      </c>
      <c r="C378" t="s">
        <v>279</v>
      </c>
    </row>
    <row r="379" spans="2:3" ht="12.75">
      <c r="B379" t="s">
        <v>281</v>
      </c>
      <c r="C379" t="s">
        <v>280</v>
      </c>
    </row>
    <row r="380" spans="3:7" ht="12.75">
      <c r="C380" t="s">
        <v>282</v>
      </c>
      <c r="F380" t="s">
        <v>264</v>
      </c>
      <c r="G380">
        <v>15</v>
      </c>
    </row>
    <row r="382" spans="1:3" ht="12.75">
      <c r="A382" t="s">
        <v>283</v>
      </c>
      <c r="B382" t="s">
        <v>266</v>
      </c>
      <c r="C382" t="s">
        <v>284</v>
      </c>
    </row>
    <row r="383" spans="2:7" ht="12.75">
      <c r="B383" t="s">
        <v>285</v>
      </c>
      <c r="C383" t="s">
        <v>286</v>
      </c>
      <c r="F383" t="s">
        <v>287</v>
      </c>
      <c r="G383">
        <v>15</v>
      </c>
    </row>
    <row r="385" spans="1:3" ht="12.75">
      <c r="A385" t="s">
        <v>288</v>
      </c>
      <c r="B385" t="s">
        <v>266</v>
      </c>
      <c r="C385" t="s">
        <v>289</v>
      </c>
    </row>
    <row r="386" spans="2:3" ht="12.75">
      <c r="B386" t="s">
        <v>290</v>
      </c>
      <c r="C386" t="s">
        <v>291</v>
      </c>
    </row>
    <row r="387" spans="3:7" ht="12.75">
      <c r="C387" t="s">
        <v>292</v>
      </c>
      <c r="F387" t="s">
        <v>264</v>
      </c>
      <c r="G387">
        <v>15</v>
      </c>
    </row>
    <row r="389" spans="1:3" ht="12.75">
      <c r="A389" t="s">
        <v>293</v>
      </c>
      <c r="B389" t="s">
        <v>266</v>
      </c>
      <c r="C389" t="s">
        <v>294</v>
      </c>
    </row>
    <row r="390" spans="2:7" ht="12.75">
      <c r="B390" t="s">
        <v>295</v>
      </c>
      <c r="C390" t="s">
        <v>296</v>
      </c>
      <c r="F390" t="s">
        <v>297</v>
      </c>
      <c r="G390">
        <v>6</v>
      </c>
    </row>
    <row r="394" ht="12.75">
      <c r="C394" s="1" t="s">
        <v>299</v>
      </c>
    </row>
    <row r="396" spans="1:3" ht="12.75">
      <c r="A396" t="s">
        <v>298</v>
      </c>
      <c r="B396" t="s">
        <v>74</v>
      </c>
      <c r="C396" t="s">
        <v>300</v>
      </c>
    </row>
    <row r="397" spans="2:3" ht="12.75">
      <c r="B397" t="s">
        <v>301</v>
      </c>
      <c r="C397" t="s">
        <v>214</v>
      </c>
    </row>
    <row r="398" spans="3:7" ht="12.75">
      <c r="C398" t="s">
        <v>302</v>
      </c>
      <c r="F398" t="s">
        <v>303</v>
      </c>
      <c r="G398">
        <v>97</v>
      </c>
    </row>
    <row r="400" spans="1:3" ht="12.75">
      <c r="A400" t="s">
        <v>304</v>
      </c>
      <c r="B400" t="s">
        <v>74</v>
      </c>
      <c r="C400" t="s">
        <v>305</v>
      </c>
    </row>
    <row r="401" spans="2:7" ht="12.75">
      <c r="B401" t="s">
        <v>306</v>
      </c>
      <c r="F401" t="s">
        <v>307</v>
      </c>
      <c r="G401">
        <v>56</v>
      </c>
    </row>
    <row r="403" spans="1:3" ht="12.75">
      <c r="A403" t="s">
        <v>308</v>
      </c>
      <c r="B403" t="s">
        <v>309</v>
      </c>
      <c r="C403" t="s">
        <v>310</v>
      </c>
    </row>
    <row r="404" ht="12.75">
      <c r="C404" t="s">
        <v>311</v>
      </c>
    </row>
    <row r="405" ht="12.75">
      <c r="C405" t="s">
        <v>312</v>
      </c>
    </row>
    <row r="406" ht="12.75">
      <c r="C406" t="s">
        <v>313</v>
      </c>
    </row>
    <row r="407" spans="3:7" ht="12.75">
      <c r="C407" t="s">
        <v>314</v>
      </c>
      <c r="F407" t="s">
        <v>315</v>
      </c>
      <c r="G407">
        <v>2</v>
      </c>
    </row>
    <row r="409" spans="1:3" ht="12.75">
      <c r="A409" t="s">
        <v>316</v>
      </c>
      <c r="B409" t="s">
        <v>309</v>
      </c>
      <c r="C409" t="s">
        <v>323</v>
      </c>
    </row>
    <row r="410" ht="12.75">
      <c r="C410" t="s">
        <v>317</v>
      </c>
    </row>
    <row r="411" spans="3:4" ht="12.75">
      <c r="C411" t="s">
        <v>318</v>
      </c>
      <c r="D411" t="s">
        <v>319</v>
      </c>
    </row>
    <row r="412" spans="3:7" ht="12.75">
      <c r="C412" t="s">
        <v>320</v>
      </c>
      <c r="F412" t="s">
        <v>315</v>
      </c>
      <c r="G412">
        <v>1</v>
      </c>
    </row>
    <row r="414" spans="1:7" ht="12.75">
      <c r="A414" t="s">
        <v>321</v>
      </c>
      <c r="B414" t="s">
        <v>309</v>
      </c>
      <c r="C414" t="s">
        <v>322</v>
      </c>
      <c r="F414" t="s">
        <v>315</v>
      </c>
      <c r="G414">
        <v>2</v>
      </c>
    </row>
    <row r="416" spans="1:3" ht="12.75">
      <c r="A416" t="s">
        <v>324</v>
      </c>
      <c r="B416" t="s">
        <v>309</v>
      </c>
      <c r="C416" t="s">
        <v>333</v>
      </c>
    </row>
    <row r="417" spans="3:7" ht="12.75">
      <c r="C417" t="s">
        <v>325</v>
      </c>
      <c r="F417" t="s">
        <v>315</v>
      </c>
      <c r="G417">
        <v>2</v>
      </c>
    </row>
    <row r="419" spans="1:7" ht="12.75">
      <c r="A419" t="s">
        <v>329</v>
      </c>
      <c r="B419" t="s">
        <v>326</v>
      </c>
      <c r="C419" t="s">
        <v>327</v>
      </c>
      <c r="F419" t="s">
        <v>328</v>
      </c>
      <c r="G419">
        <v>2</v>
      </c>
    </row>
    <row r="421" spans="1:3" ht="12.75">
      <c r="A421" t="s">
        <v>330</v>
      </c>
      <c r="B421" t="s">
        <v>309</v>
      </c>
      <c r="C421" t="s">
        <v>334</v>
      </c>
    </row>
    <row r="422" spans="3:7" ht="12.75">
      <c r="C422" t="s">
        <v>331</v>
      </c>
      <c r="F422" t="s">
        <v>328</v>
      </c>
      <c r="G422">
        <v>2</v>
      </c>
    </row>
    <row r="424" spans="1:3" ht="12.75">
      <c r="A424" t="s">
        <v>332</v>
      </c>
      <c r="B424" t="s">
        <v>309</v>
      </c>
      <c r="C424" t="s">
        <v>335</v>
      </c>
    </row>
    <row r="425" spans="3:7" ht="12.75">
      <c r="C425" t="s">
        <v>336</v>
      </c>
      <c r="F425" t="s">
        <v>328</v>
      </c>
      <c r="G425">
        <v>4</v>
      </c>
    </row>
    <row r="427" spans="1:7" ht="12.75">
      <c r="A427" t="s">
        <v>337</v>
      </c>
      <c r="B427" t="s">
        <v>309</v>
      </c>
      <c r="C427" t="s">
        <v>338</v>
      </c>
      <c r="F427" t="s">
        <v>328</v>
      </c>
      <c r="G427">
        <v>2</v>
      </c>
    </row>
    <row r="429" spans="1:3" ht="12.75">
      <c r="A429" t="s">
        <v>339</v>
      </c>
      <c r="B429" t="s">
        <v>309</v>
      </c>
      <c r="C429" t="s">
        <v>340</v>
      </c>
    </row>
    <row r="430" ht="12.75">
      <c r="C430" t="s">
        <v>341</v>
      </c>
    </row>
    <row r="431" spans="3:7" ht="12.75">
      <c r="C431" t="s">
        <v>342</v>
      </c>
      <c r="F431" t="s">
        <v>328</v>
      </c>
      <c r="G431">
        <v>3</v>
      </c>
    </row>
    <row r="433" spans="1:3" ht="12.75">
      <c r="A433" t="s">
        <v>343</v>
      </c>
      <c r="B433" t="s">
        <v>344</v>
      </c>
      <c r="C433" t="s">
        <v>345</v>
      </c>
    </row>
    <row r="434" ht="12.75">
      <c r="B434" t="s">
        <v>346</v>
      </c>
    </row>
    <row r="435" spans="2:7" ht="12.75">
      <c r="B435" t="s">
        <v>148</v>
      </c>
      <c r="F435" t="s">
        <v>347</v>
      </c>
      <c r="G435">
        <v>60</v>
      </c>
    </row>
    <row r="437" spans="1:3" ht="12.75">
      <c r="A437" t="s">
        <v>348</v>
      </c>
      <c r="C437" t="s">
        <v>349</v>
      </c>
    </row>
    <row r="438" ht="12.75">
      <c r="C438" t="s">
        <v>350</v>
      </c>
    </row>
    <row r="439" ht="12.75">
      <c r="C439" t="s">
        <v>351</v>
      </c>
    </row>
    <row r="440" ht="12.75">
      <c r="C440" t="s">
        <v>352</v>
      </c>
    </row>
    <row r="442" spans="1:3" ht="12.75">
      <c r="A442" t="s">
        <v>354</v>
      </c>
      <c r="C442" t="s">
        <v>353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Usługi Projektowe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Szymańska</dc:creator>
  <cp:keywords/>
  <dc:description/>
  <cp:lastModifiedBy>X</cp:lastModifiedBy>
  <cp:lastPrinted>2006-09-25T10:00:31Z</cp:lastPrinted>
  <dcterms:created xsi:type="dcterms:W3CDTF">1999-09-08T11:50:35Z</dcterms:created>
  <dcterms:modified xsi:type="dcterms:W3CDTF">2006-09-25T10:01:14Z</dcterms:modified>
  <cp:category/>
  <cp:version/>
  <cp:contentType/>
  <cp:contentStatus/>
</cp:coreProperties>
</file>